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SAT NORDIC▼\2025~2026_R07年度(県中高・IH・全小)▼\20260307~08_◇全国小学生\00_ホームページ掲載\20260119_要項・ｴﾝﾄﾘｰｼｰﾄ\"/>
    </mc:Choice>
  </mc:AlternateContent>
  <xr:revisionPtr revIDLastSave="0" documentId="13_ncr:1_{DB178354-CA16-48E8-9757-32AAF6BC396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競技申込書" sheetId="5" r:id="rId1"/>
    <sheet name="参加料計算" sheetId="9" state="hidden" r:id="rId2"/>
  </sheets>
  <definedNames>
    <definedName name="Jr.CC女子">参加料計算!$A$9:$A$38</definedName>
    <definedName name="Jr.CC男子">参加料計算!$A$8:$A$8</definedName>
    <definedName name="_xlnm.Print_Area" localSheetId="0">競技申込書!$A$2:$AH$104</definedName>
    <definedName name="_xlnm.Print_Titles" localSheetId="0">競技申込書!$10:$11</definedName>
    <definedName name="ローラー女子">参加料計算!$A$51:$A$55</definedName>
    <definedName name="ローラー男子">参加料計算!$A$46:$A$50</definedName>
    <definedName name="参加料表示">IF(競技申込書!$S$2="",競技申込書!$AJ$1,IF(競技申込書!$S$2=参加料計算!#REF!,参加料計算!$A$8:$D$39,IF(競技申込書!$S$2=参加料計算!#REF!,参加料計算!#REF!,IF(競技申込書!$S$2=参加料計算!#REF!,参加料計算!#REF!,参加料計算!$A$45:$D$56))))</definedName>
    <definedName name="市民女子">参加料計算!#REF!</definedName>
    <definedName name="市民男子">参加料計算!#REF!</definedName>
    <definedName name="十日町カップクロスカントリースキー大会">参加料計算!#REF!</definedName>
    <definedName name="十日町カップローラースキー大会">参加料計算!$A$46:$A$55</definedName>
    <definedName name="十日町カップ女子1">参加料計算!#REF!</definedName>
    <definedName name="十日町カップ女子2">参加料計算!#REF!</definedName>
    <definedName name="十日町カップ男子1">参加料計算!#REF!</definedName>
    <definedName name="十日町カップ男子2">参加料計算!#REF!</definedName>
    <definedName name="十日町市民スキー選手権大会">参加料計算!#REF!</definedName>
    <definedName name="大会名">参加料計算!#REF!</definedName>
    <definedName name="中越地区ジュニアクロスカントリースキー大会">参加料計算!$A$8:$A$38</definedName>
  </definedNames>
  <calcPr calcId="191029"/>
</workbook>
</file>

<file path=xl/calcChain.xml><?xml version="1.0" encoding="utf-8"?>
<calcChain xmlns="http://schemas.openxmlformats.org/spreadsheetml/2006/main">
  <c r="C6" i="9" l="1"/>
  <c r="D6" i="9" s="1"/>
  <c r="C5" i="9"/>
  <c r="D5" i="9" s="1"/>
  <c r="C4" i="9"/>
  <c r="D4" i="9" s="1"/>
  <c r="C3" i="9"/>
  <c r="G12" i="5"/>
  <c r="G15" i="5"/>
  <c r="AI85" i="5"/>
  <c r="G85" i="5"/>
  <c r="AI84" i="5"/>
  <c r="G84" i="5"/>
  <c r="AI83" i="5"/>
  <c r="G83" i="5"/>
  <c r="AI82" i="5"/>
  <c r="G82" i="5"/>
  <c r="AI81" i="5"/>
  <c r="G81" i="5"/>
  <c r="AI80" i="5"/>
  <c r="G80" i="5"/>
  <c r="AI79" i="5"/>
  <c r="G79" i="5"/>
  <c r="AI78" i="5"/>
  <c r="G78" i="5"/>
  <c r="AI77" i="5"/>
  <c r="G77" i="5"/>
  <c r="AI76" i="5"/>
  <c r="G76" i="5"/>
  <c r="AI75" i="5"/>
  <c r="G75" i="5"/>
  <c r="AI74" i="5"/>
  <c r="G74" i="5"/>
  <c r="AI65" i="5"/>
  <c r="G65" i="5"/>
  <c r="AI64" i="5"/>
  <c r="G64" i="5"/>
  <c r="AI63" i="5"/>
  <c r="G63" i="5"/>
  <c r="AI62" i="5"/>
  <c r="G62" i="5"/>
  <c r="AI61" i="5"/>
  <c r="G61" i="5"/>
  <c r="AI60" i="5"/>
  <c r="G60" i="5"/>
  <c r="AI59" i="5"/>
  <c r="G59" i="5"/>
  <c r="AI58" i="5"/>
  <c r="G58" i="5"/>
  <c r="AI91" i="5"/>
  <c r="G91" i="5"/>
  <c r="AI90" i="5"/>
  <c r="G90" i="5"/>
  <c r="AI89" i="5"/>
  <c r="G89" i="5"/>
  <c r="AI88" i="5"/>
  <c r="G88" i="5"/>
  <c r="AI87" i="5"/>
  <c r="G87" i="5"/>
  <c r="AI86" i="5"/>
  <c r="G86" i="5"/>
  <c r="AI73" i="5"/>
  <c r="G73" i="5"/>
  <c r="AI72" i="5"/>
  <c r="G72" i="5"/>
  <c r="AI71" i="5"/>
  <c r="G71" i="5"/>
  <c r="AI70" i="5"/>
  <c r="G70" i="5"/>
  <c r="AI69" i="5"/>
  <c r="G69" i="5"/>
  <c r="AI68" i="5"/>
  <c r="G68" i="5"/>
  <c r="AI67" i="5"/>
  <c r="G67" i="5"/>
  <c r="AI66" i="5"/>
  <c r="G66" i="5"/>
  <c r="AI57" i="5"/>
  <c r="G57" i="5"/>
  <c r="AI56" i="5"/>
  <c r="G56" i="5"/>
  <c r="AI55" i="5"/>
  <c r="G55" i="5"/>
  <c r="AI54" i="5"/>
  <c r="G54" i="5"/>
  <c r="AI53" i="5"/>
  <c r="G53" i="5"/>
  <c r="AI52" i="5"/>
  <c r="G52" i="5"/>
  <c r="AI51" i="5"/>
  <c r="G51" i="5"/>
  <c r="AI50" i="5"/>
  <c r="G50" i="5"/>
  <c r="AI49" i="5"/>
  <c r="G49" i="5"/>
  <c r="AI48" i="5"/>
  <c r="G48" i="5"/>
  <c r="AI47" i="5"/>
  <c r="G47" i="5"/>
  <c r="AI46" i="5"/>
  <c r="G46" i="5"/>
  <c r="AI45" i="5"/>
  <c r="G45" i="5"/>
  <c r="AI44" i="5"/>
  <c r="G44" i="5"/>
  <c r="AI43" i="5"/>
  <c r="G43" i="5"/>
  <c r="AI42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4" i="5"/>
  <c r="G13" i="5"/>
  <c r="AE101" i="5"/>
  <c r="C7" i="9" l="1"/>
  <c r="D3" i="9"/>
  <c r="D7" i="9" s="1"/>
  <c r="AI12" i="5"/>
  <c r="AI13" i="5"/>
  <c r="AI29" i="5"/>
  <c r="AI14" i="5"/>
  <c r="AI37" i="5"/>
  <c r="AI36" i="5"/>
  <c r="AI25" i="5"/>
  <c r="AI41" i="5"/>
  <c r="AI33" i="5"/>
  <c r="AI21" i="5"/>
  <c r="AI40" i="5"/>
  <c r="AI32" i="5"/>
  <c r="AI17" i="5"/>
  <c r="AI15" i="5"/>
  <c r="AI28" i="5"/>
  <c r="AI24" i="5"/>
  <c r="AI20" i="5"/>
  <c r="AI16" i="5"/>
  <c r="AI39" i="5"/>
  <c r="AI35" i="5"/>
  <c r="AI31" i="5"/>
  <c r="AI27" i="5"/>
  <c r="AI23" i="5"/>
  <c r="AI19" i="5"/>
  <c r="AI38" i="5"/>
  <c r="AI34" i="5"/>
  <c r="AI30" i="5"/>
  <c r="AI26" i="5"/>
  <c r="AI22" i="5"/>
  <c r="AI18" i="5"/>
  <c r="C46" i="9" l="1"/>
  <c r="D46" i="9" s="1"/>
  <c r="C47" i="9"/>
  <c r="D47" i="9" s="1"/>
  <c r="C48" i="9"/>
  <c r="D48" i="9" s="1"/>
  <c r="C49" i="9"/>
  <c r="D49" i="9" s="1"/>
  <c r="C50" i="9"/>
  <c r="D50" i="9" s="1"/>
  <c r="C51" i="9"/>
  <c r="D51" i="9" s="1"/>
  <c r="C52" i="9"/>
  <c r="D52" i="9" s="1"/>
  <c r="C53" i="9"/>
  <c r="D53" i="9" s="1"/>
  <c r="C54" i="9"/>
  <c r="D54" i="9" s="1"/>
  <c r="C55" i="9"/>
  <c r="D55" i="9" s="1"/>
  <c r="C56" i="9" l="1"/>
  <c r="D5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Results</author>
    <author>MARU</author>
  </authors>
  <commentList>
    <comment ref="P3" authorId="0" shapeId="0" xr:uid="{95D14647-F9F4-438E-81FC-7F6AA8C543F7}">
      <text>
        <r>
          <rPr>
            <b/>
            <sz val="11"/>
            <color indexed="13"/>
            <rFont val="MS P ゴシック"/>
            <family val="3"/>
            <charset val="128"/>
          </rPr>
          <t>リストから選択</t>
        </r>
      </text>
    </comment>
    <comment ref="P5" authorId="1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AG8" authorId="2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○/○形式で
申込日付を入力</t>
        </r>
      </text>
    </comment>
    <comment ref="P101" authorId="2" shapeId="0" xr:uid="{00000000-0006-0000-00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○/○形式で入力</t>
        </r>
      </text>
    </comment>
  </commentList>
</comments>
</file>

<file path=xl/sharedStrings.xml><?xml version="1.0" encoding="utf-8"?>
<sst xmlns="http://schemas.openxmlformats.org/spreadsheetml/2006/main" count="152" uniqueCount="147">
  <si>
    <t>氏　　　名</t>
    <rPh sb="0" eb="1">
      <t>シ</t>
    </rPh>
    <rPh sb="4" eb="5">
      <t>メイ</t>
    </rPh>
    <phoneticPr fontId="1"/>
  </si>
  <si>
    <t>住　　　　所</t>
    <rPh sb="0" eb="1">
      <t>ジュウ</t>
    </rPh>
    <rPh sb="5" eb="6">
      <t>ショ</t>
    </rPh>
    <phoneticPr fontId="1"/>
  </si>
  <si>
    <t>氏　　　　名</t>
    <rPh sb="0" eb="1">
      <t>ウジ</t>
    </rPh>
    <rPh sb="5" eb="6">
      <t>メイ</t>
    </rPh>
    <phoneticPr fontId="1"/>
  </si>
  <si>
    <t>【入金(予定)日】</t>
    <rPh sb="1" eb="3">
      <t>ニュウキン</t>
    </rPh>
    <rPh sb="4" eb="6">
      <t>ヨテイ</t>
    </rPh>
    <rPh sb="7" eb="8">
      <t>ニチ</t>
    </rPh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</si>
  <si>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</si>
  <si>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</si>
  <si>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</si>
  <si>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出場種目</t>
    <rPh sb="0" eb="2">
      <t>シュツジョウ</t>
    </rPh>
    <rPh sb="2" eb="4">
      <t>シュモク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</si>
  <si>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</si>
  <si>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</si>
  <si>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</si>
  <si>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</si>
  <si>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</si>
  <si>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</si>
  <si>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</si>
  <si>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</si>
  <si>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</si>
  <si>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</si>
  <si>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</si>
  <si>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</si>
  <si>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</si>
  <si>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</si>
  <si>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</si>
  <si>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</si>
  <si>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</si>
  <si>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</si>
  <si>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</si>
  <si>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</si>
  <si>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</si>
  <si>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</si>
  <si>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</si>
  <si>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</si>
  <si>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</si>
  <si>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</si>
  <si>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</si>
  <si>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</si>
  <si>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</si>
  <si>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</si>
  <si>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</si>
  <si>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</si>
  <si>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</si>
  <si>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</si>
  <si>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</si>
  <si>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</si>
  <si>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</si>
  <si>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</si>
  <si>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</si>
  <si>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</si>
  <si>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</si>
  <si>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</si>
  <si>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</si>
  <si>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</si>
  <si>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</si>
  <si>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</si>
  <si>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</si>
  <si>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SAJ競技者
登録コード</t>
    <rPh sb="3" eb="6">
      <t>キョウギシャ</t>
    </rPh>
    <rPh sb="7" eb="9">
      <t>トウロク</t>
    </rPh>
    <phoneticPr fontId="1"/>
  </si>
  <si>
    <t>　下記のとおり、申し込みます。</t>
    <rPh sb="1" eb="3">
      <t>カキ</t>
    </rPh>
    <rPh sb="8" eb="9">
      <t>サル</t>
    </rPh>
    <rPh sb="10" eb="11">
      <t>ゴ</t>
    </rPh>
    <phoneticPr fontId="1"/>
  </si>
  <si>
    <t>参加料</t>
    <rPh sb="0" eb="2">
      <t>サンカ</t>
    </rPh>
    <rPh sb="2" eb="3">
      <t>リョウ</t>
    </rPh>
    <phoneticPr fontId="1"/>
  </si>
  <si>
    <t>競技種目</t>
    <rPh sb="0" eb="2">
      <t>キョウギ</t>
    </rPh>
    <rPh sb="2" eb="4">
      <t>シュモク</t>
    </rPh>
    <phoneticPr fontId="1"/>
  </si>
  <si>
    <t>参加料計</t>
    <rPh sb="0" eb="2">
      <t>サンカ</t>
    </rPh>
    <rPh sb="2" eb="3">
      <t>リョウ</t>
    </rPh>
    <rPh sb="3" eb="4">
      <t>ケイ</t>
    </rPh>
    <phoneticPr fontId="1"/>
  </si>
  <si>
    <t>合　　　計</t>
    <rPh sb="0" eb="1">
      <t>ア</t>
    </rPh>
    <rPh sb="4" eb="5">
      <t>ケイ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</si>
  <si>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</si>
  <si>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r>
      <t>※参加料納入〆切は、</t>
    </r>
    <r>
      <rPr>
        <b/>
        <u/>
        <sz val="11"/>
        <color indexed="13"/>
        <rFont val="ＭＳ Ｐ明朝"/>
        <family val="1"/>
        <charset val="128"/>
      </rPr>
      <t>申込〆切と同一</t>
    </r>
    <r>
      <rPr>
        <b/>
        <sz val="11"/>
        <color indexed="13"/>
        <rFont val="ＭＳ Ｐ明朝"/>
        <family val="1"/>
        <charset val="128"/>
      </rPr>
      <t>です。</t>
    </r>
    <rPh sb="1" eb="4">
      <t>サンカリョウ</t>
    </rPh>
    <rPh sb="4" eb="6">
      <t>ノウニュウ</t>
    </rPh>
    <rPh sb="7" eb="8">
      <t>キリ</t>
    </rPh>
    <rPh sb="10" eb="12">
      <t>モウシコミ</t>
    </rPh>
    <rPh sb="12" eb="14">
      <t>シメキリ</t>
    </rPh>
    <rPh sb="15" eb="17">
      <t>ドウイツ</t>
    </rPh>
    <phoneticPr fontId="1"/>
  </si>
  <si>
    <t>十日町カップローラースキー大会</t>
    <rPh sb="0" eb="3">
      <t>トオカマチ</t>
    </rPh>
    <rPh sb="13" eb="15">
      <t>タイカイ</t>
    </rPh>
    <phoneticPr fontId="1"/>
  </si>
  <si>
    <t>大学・成年男子 10㎞</t>
    <rPh sb="0" eb="2">
      <t>ダイガク</t>
    </rPh>
    <rPh sb="3" eb="5">
      <t>セイネン</t>
    </rPh>
    <phoneticPr fontId="1"/>
  </si>
  <si>
    <t>高校男子 10㎞</t>
    <rPh sb="0" eb="2">
      <t>コウコウ</t>
    </rPh>
    <phoneticPr fontId="1"/>
  </si>
  <si>
    <t>中学2・3年男子 7㎞</t>
    <phoneticPr fontId="1"/>
  </si>
  <si>
    <t>小学男子 3㎞</t>
    <rPh sb="0" eb="2">
      <t>ショウガク</t>
    </rPh>
    <rPh sb="2" eb="4">
      <t>ダンシ</t>
    </rPh>
    <phoneticPr fontId="1"/>
  </si>
  <si>
    <t>小学女子 3㎞</t>
    <rPh sb="0" eb="2">
      <t>ショウガク</t>
    </rPh>
    <phoneticPr fontId="1"/>
  </si>
  <si>
    <t>大学・成年女子 5㎞</t>
    <rPh sb="0" eb="2">
      <t>ダイガク</t>
    </rPh>
    <rPh sb="3" eb="5">
      <t>セイネン</t>
    </rPh>
    <phoneticPr fontId="1"/>
  </si>
  <si>
    <t>高校女子 5㎞</t>
    <rPh sb="0" eb="2">
      <t>コウコウ</t>
    </rPh>
    <phoneticPr fontId="1"/>
  </si>
  <si>
    <t>中学2・3年女子 5㎞</t>
    <phoneticPr fontId="1"/>
  </si>
  <si>
    <t>中学1年女子 5㎞</t>
    <rPh sb="0" eb="2">
      <t>チュウガク</t>
    </rPh>
    <phoneticPr fontId="1"/>
  </si>
  <si>
    <t>中学1年男子 7㎞</t>
    <rPh sb="0" eb="2">
      <t>チュウガク</t>
    </rPh>
    <rPh sb="4" eb="6">
      <t>ダンシ</t>
    </rPh>
    <phoneticPr fontId="1"/>
  </si>
  <si>
    <t>ｴﾝﾄﾘｰ数</t>
    <rPh sb="5" eb="6">
      <t>スウ</t>
    </rPh>
    <phoneticPr fontId="1"/>
  </si>
  <si>
    <t>【申込日】</t>
    <rPh sb="1" eb="3">
      <t>モウシコミ</t>
    </rPh>
    <rPh sb="3" eb="4">
      <t>ヒ</t>
    </rPh>
    <phoneticPr fontId="1"/>
  </si>
  <si>
    <t>魚沼農業協同組合　吉田支店　（普通）　０００２２７０</t>
    <rPh sb="0" eb="2">
      <t>ウオヌマ</t>
    </rPh>
    <rPh sb="2" eb="4">
      <t>ノウギョウ</t>
    </rPh>
    <rPh sb="4" eb="6">
      <t>キョウドウ</t>
    </rPh>
    <rPh sb="6" eb="8">
      <t>クミアイ</t>
    </rPh>
    <rPh sb="9" eb="11">
      <t>ヨシダ</t>
    </rPh>
    <rPh sb="11" eb="13">
      <t>シテン</t>
    </rPh>
    <rPh sb="15" eb="17">
      <t>フツウ</t>
    </rPh>
    <phoneticPr fontId="1"/>
  </si>
  <si>
    <t>全日本小学生選抜スキー大会(クロスカントリー種目)</t>
  </si>
  <si>
    <t>男子_2.5㎞CL</t>
    <rPh sb="0" eb="2">
      <t>ダンシ</t>
    </rPh>
    <phoneticPr fontId="1"/>
  </si>
  <si>
    <t>男子_2.5㎞FR</t>
    <rPh sb="0" eb="2">
      <t>ダンシ</t>
    </rPh>
    <phoneticPr fontId="1"/>
  </si>
  <si>
    <t>女子_2.5㎞CL</t>
    <rPh sb="0" eb="2">
      <t>ジョシ</t>
    </rPh>
    <phoneticPr fontId="1"/>
  </si>
  <si>
    <t>女子_2.5㎞FR</t>
    <rPh sb="0" eb="2">
      <t>ジョシ</t>
    </rPh>
    <phoneticPr fontId="1"/>
  </si>
  <si>
    <t>携帯TEL</t>
    <rPh sb="0" eb="2">
      <t>ケイタイ</t>
    </rPh>
    <phoneticPr fontId="1"/>
  </si>
  <si>
    <t>メール</t>
    <phoneticPr fontId="1"/>
  </si>
  <si>
    <t>十日町市スキー協会　会長　井川　純宏(ｲｶﾞﾜ ﾖｼﾋﾛ)</t>
    <phoneticPr fontId="1"/>
  </si>
  <si>
    <t>★入金情報★</t>
    <rPh sb="1" eb="3">
      <t>ニュウキン</t>
    </rPh>
    <rPh sb="3" eb="5">
      <t>ジョウホウ</t>
    </rPh>
    <phoneticPr fontId="1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</si>
  <si>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</si>
  <si>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</si>
  <si>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</si>
  <si>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</si>
  <si>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</si>
  <si>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</si>
  <si>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</si>
  <si>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</si>
  <si>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</si>
  <si>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</si>
  <si>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</si>
  <si>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</si>
  <si>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</si>
  <si>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</si>
  <si>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</si>
  <si>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</si>
  <si>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</si>
  <si>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</si>
  <si>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</si>
  <si>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</si>
  <si>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</si>
  <si>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</si>
  <si>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</si>
  <si>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</si>
  <si>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</si>
  <si>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</si>
  <si>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</si>
  <si>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</si>
  <si>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</si>
  <si>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</si>
  <si>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</si>
  <si>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</si>
  <si>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</si>
  <si>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</si>
  <si>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</si>
  <si>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</si>
  <si>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</si>
  <si>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</si>
  <si>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</si>
  <si>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</si>
  <si>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</si>
  <si>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</si>
  <si>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</si>
  <si>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京都</t>
  </si>
  <si>
    <t>大阪</t>
  </si>
  <si>
    <t>東京</t>
    <phoneticPr fontId="1"/>
  </si>
  <si>
    <t>学連</t>
    <rPh sb="0" eb="2">
      <t>ガクレン</t>
    </rPh>
    <phoneticPr fontId="1"/>
  </si>
  <si>
    <t>大　会　名　称</t>
    <rPh sb="0" eb="1">
      <t>ダイ</t>
    </rPh>
    <rPh sb="2" eb="3">
      <t>カイ</t>
    </rPh>
    <rPh sb="4" eb="5">
      <t>メイ</t>
    </rPh>
    <rPh sb="6" eb="7">
      <t>ショウ</t>
    </rPh>
    <phoneticPr fontId="1"/>
  </si>
  <si>
    <t>県連盟</t>
    <rPh sb="0" eb="1">
      <t>ケン</t>
    </rPh>
    <rPh sb="1" eb="3">
      <t>レンメイ</t>
    </rPh>
    <phoneticPr fontId="1"/>
  </si>
  <si>
    <t>（リストから選択）</t>
  </si>
  <si>
    <t>（リストから選択）</t>
    <phoneticPr fontId="1"/>
  </si>
  <si>
    <t>ﾗﾝｷﾝｸﾞ</t>
  </si>
  <si>
    <t>ﾗﾝｷﾝｸﾞ</t>
    <phoneticPr fontId="1"/>
  </si>
  <si>
    <t>1日目ｴﾝﾄﾘｰ</t>
    <rPh sb="1" eb="3">
      <t>ニチメ</t>
    </rPh>
    <phoneticPr fontId="1"/>
  </si>
  <si>
    <t>2日目ｴﾝﾄﾘｰ</t>
    <rPh sb="1" eb="3">
      <t>ニチメ</t>
    </rPh>
    <phoneticPr fontId="1"/>
  </si>
  <si>
    <t>　【受付日】　　　　　／</t>
    <rPh sb="2" eb="4">
      <t>ウケツケ</t>
    </rPh>
    <rPh sb="4" eb="5">
      <t>ビ</t>
    </rPh>
    <phoneticPr fontId="1"/>
  </si>
  <si>
    <t>　　　　　No．</t>
    <phoneticPr fontId="1"/>
  </si>
  <si>
    <t>所属（チーム）名</t>
    <rPh sb="7" eb="8">
      <t>メイ</t>
    </rPh>
    <phoneticPr fontId="1"/>
  </si>
  <si>
    <t>都道府県連盟</t>
    <rPh sb="0" eb="4">
      <t>トドウフケン</t>
    </rPh>
    <rPh sb="4" eb="6">
      <t>レンメイ</t>
    </rPh>
    <phoneticPr fontId="1"/>
  </si>
  <si>
    <t>氏名フリガナ</t>
    <rPh sb="0" eb="2">
      <t>シメイ</t>
    </rPh>
    <phoneticPr fontId="1"/>
  </si>
  <si>
    <t>担当者</t>
    <rPh sb="0" eb="3">
      <t>タントウシャ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</si>
</sst>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7" formatCode="General&quot;名&quot;"/>
  </numFmts>
  <fonts count="2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b/>
      <u/>
      <sz val="14"/>
      <name val="ＭＳ Ｐゴシック"/>
      <family val="3"/>
      <charset val="128"/>
    </font>
    <font>
      <b/>
      <sz val="11"/>
      <color indexed="13"/>
      <name val="ＭＳ Ｐ明朝"/>
      <family val="1"/>
      <charset val="128"/>
    </font>
    <font>
      <b/>
      <u/>
      <sz val="11"/>
      <color indexed="13"/>
      <name val="ＭＳ Ｐ明朝"/>
      <family val="1"/>
      <charset val="128"/>
    </font>
    <font>
      <b/>
      <sz val="11"/>
      <color indexed="8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color indexed="13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thin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auto="1"/>
      </right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hair">
        <color indexed="64"/>
      </bottom>
      <diagonal/>
    </border>
    <border>
      <left/>
      <right style="thin">
        <color indexed="64"/>
      </right>
      <top style="slantDashDot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/>
      <right/>
      <top style="thin">
        <color indexed="64"/>
      </top>
      <bottom style="slantDashDot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8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13" fillId="0" borderId="7" xfId="2" applyFont="1" applyBorder="1" applyAlignment="1" applyProtection="1">
      <alignment vertical="center" shrinkToFit="1"/>
      <protection locked="0"/>
    </xf>
    <xf numFmtId="0" fontId="12" fillId="0" borderId="8" xfId="0" applyFont="1" applyBorder="1" applyAlignment="1" applyProtection="1">
      <alignment vertical="center" shrinkToFit="1"/>
      <protection locked="0"/>
    </xf>
    <xf numFmtId="0" fontId="12" fillId="0" borderId="9" xfId="0" applyFont="1" applyBorder="1" applyAlignment="1" applyProtection="1">
      <alignment vertical="center" shrinkToFit="1"/>
      <protection locked="0"/>
    </xf>
    <xf numFmtId="0" fontId="12" fillId="0" borderId="7" xfId="0" applyFont="1" applyBorder="1" applyAlignment="1" applyProtection="1">
      <alignment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3" fillId="0" borderId="12" xfId="2" applyFont="1" applyBorder="1" applyAlignment="1" applyProtection="1">
      <alignment vertical="center" shrinkToFit="1"/>
      <protection locked="0"/>
    </xf>
    <xf numFmtId="0" fontId="12" fillId="0" borderId="13" xfId="0" applyFont="1" applyBorder="1" applyAlignment="1" applyProtection="1">
      <alignment vertical="center" shrinkToFit="1"/>
      <protection locked="0"/>
    </xf>
    <xf numFmtId="0" fontId="12" fillId="0" borderId="14" xfId="0" applyFont="1" applyBorder="1" applyAlignment="1" applyProtection="1">
      <alignment vertical="center" shrinkToFit="1"/>
      <protection locked="0"/>
    </xf>
    <xf numFmtId="0" fontId="12" fillId="0" borderId="12" xfId="0" applyFont="1" applyBorder="1" applyAlignment="1" applyProtection="1">
      <alignment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vertical="center"/>
      <protection locked="0"/>
    </xf>
    <xf numFmtId="6" fontId="6" fillId="0" borderId="0" xfId="1" applyFont="1" applyAlignment="1" applyProtection="1"/>
    <xf numFmtId="6" fontId="6" fillId="0" borderId="0" xfId="1" applyFont="1" applyAlignment="1" applyProtection="1">
      <alignment horizontal="center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0" xfId="2" applyFont="1">
      <alignment vertical="center"/>
    </xf>
    <xf numFmtId="6" fontId="0" fillId="0" borderId="25" xfId="1" applyFont="1" applyBorder="1" applyAlignment="1" applyProtection="1"/>
    <xf numFmtId="6" fontId="0" fillId="0" borderId="26" xfId="1" applyFont="1" applyBorder="1" applyAlignment="1" applyProtection="1"/>
    <xf numFmtId="6" fontId="0" fillId="0" borderId="27" xfId="1" applyFont="1" applyBorder="1" applyAlignment="1" applyProtection="1"/>
    <xf numFmtId="6" fontId="4" fillId="0" borderId="6" xfId="1" applyFont="1" applyBorder="1" applyAlignment="1" applyProtection="1"/>
    <xf numFmtId="0" fontId="6" fillId="0" borderId="28" xfId="0" applyFont="1" applyBorder="1" applyAlignment="1">
      <alignment horizontal="center"/>
    </xf>
    <xf numFmtId="6" fontId="6" fillId="0" borderId="29" xfId="1" applyFont="1" applyBorder="1" applyAlignment="1" applyProtection="1">
      <alignment horizontal="right"/>
    </xf>
    <xf numFmtId="6" fontId="6" fillId="0" borderId="30" xfId="1" applyFont="1" applyBorder="1" applyAlignment="1" applyProtection="1">
      <alignment horizontal="right"/>
    </xf>
    <xf numFmtId="6" fontId="6" fillId="0" borderId="31" xfId="1" applyFont="1" applyBorder="1" applyAlignment="1" applyProtection="1">
      <alignment horizontal="right"/>
    </xf>
    <xf numFmtId="0" fontId="6" fillId="0" borderId="32" xfId="0" applyFont="1" applyBorder="1" applyAlignment="1">
      <alignment horizontal="center"/>
    </xf>
    <xf numFmtId="177" fontId="0" fillId="0" borderId="33" xfId="0" applyNumberFormat="1" applyBorder="1" applyAlignment="1">
      <alignment horizontal="center"/>
    </xf>
    <xf numFmtId="177" fontId="0" fillId="0" borderId="34" xfId="0" applyNumberFormat="1" applyBorder="1" applyAlignment="1">
      <alignment horizontal="center"/>
    </xf>
    <xf numFmtId="177" fontId="0" fillId="0" borderId="35" xfId="0" applyNumberFormat="1" applyBorder="1" applyAlignment="1">
      <alignment horizontal="center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3" fillId="0" borderId="7" xfId="2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3" fillId="0" borderId="12" xfId="2" applyFont="1" applyBorder="1" applyAlignment="1" applyProtection="1">
      <alignment horizontal="center" vertical="center" shrinkToFit="1"/>
      <protection locked="0"/>
    </xf>
    <xf numFmtId="177" fontId="4" fillId="0" borderId="41" xfId="0" applyNumberFormat="1" applyFont="1" applyBorder="1" applyAlignment="1">
      <alignment horizontal="center"/>
    </xf>
    <xf numFmtId="0" fontId="20" fillId="0" borderId="22" xfId="0" applyFont="1" applyBorder="1"/>
    <xf numFmtId="6" fontId="20" fillId="0" borderId="29" xfId="1" applyFont="1" applyBorder="1" applyAlignment="1" applyProtection="1">
      <alignment horizontal="right"/>
    </xf>
    <xf numFmtId="177" fontId="21" fillId="0" borderId="33" xfId="0" applyNumberFormat="1" applyFont="1" applyBorder="1" applyAlignment="1">
      <alignment horizontal="center"/>
    </xf>
    <xf numFmtId="6" fontId="21" fillId="0" borderId="25" xfId="1" applyFont="1" applyBorder="1" applyAlignment="1" applyProtection="1"/>
    <xf numFmtId="0" fontId="20" fillId="0" borderId="20" xfId="0" applyFont="1" applyBorder="1"/>
    <xf numFmtId="6" fontId="20" fillId="0" borderId="30" xfId="1" applyFont="1" applyBorder="1" applyAlignment="1" applyProtection="1">
      <alignment horizontal="right"/>
    </xf>
    <xf numFmtId="177" fontId="21" fillId="0" borderId="34" xfId="0" applyNumberFormat="1" applyFont="1" applyBorder="1" applyAlignment="1">
      <alignment horizontal="center"/>
    </xf>
    <xf numFmtId="6" fontId="21" fillId="0" borderId="26" xfId="1" applyFont="1" applyBorder="1" applyAlignment="1" applyProtection="1"/>
    <xf numFmtId="0" fontId="15" fillId="0" borderId="22" xfId="0" applyFont="1" applyBorder="1"/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6" fillId="0" borderId="54" xfId="0" applyFont="1" applyBorder="1"/>
    <xf numFmtId="6" fontId="6" fillId="0" borderId="44" xfId="1" applyFont="1" applyBorder="1" applyAlignment="1" applyProtection="1">
      <alignment horizontal="right"/>
    </xf>
    <xf numFmtId="177" fontId="0" fillId="0" borderId="51" xfId="0" applyNumberFormat="1" applyBorder="1" applyAlignment="1">
      <alignment horizontal="center"/>
    </xf>
    <xf numFmtId="6" fontId="0" fillId="0" borderId="52" xfId="1" applyFont="1" applyBorder="1" applyAlignment="1" applyProtection="1"/>
    <xf numFmtId="6" fontId="6" fillId="0" borderId="0" xfId="1" applyFont="1" applyBorder="1" applyAlignment="1" applyProtection="1">
      <alignment horizontal="right"/>
    </xf>
    <xf numFmtId="177" fontId="0" fillId="0" borderId="0" xfId="0" applyNumberFormat="1" applyAlignment="1">
      <alignment horizontal="center"/>
    </xf>
    <xf numFmtId="6" fontId="0" fillId="0" borderId="0" xfId="1" applyFont="1" applyBorder="1" applyAlignment="1" applyProtection="1"/>
    <xf numFmtId="0" fontId="20" fillId="0" borderId="0" xfId="0" applyFont="1"/>
    <xf numFmtId="6" fontId="20" fillId="0" borderId="0" xfId="1" applyFont="1" applyBorder="1" applyAlignment="1" applyProtection="1">
      <alignment horizontal="right"/>
    </xf>
    <xf numFmtId="177" fontId="21" fillId="0" borderId="0" xfId="0" applyNumberFormat="1" applyFont="1" applyAlignment="1">
      <alignment horizontal="center"/>
    </xf>
    <xf numFmtId="6" fontId="21" fillId="0" borderId="0" xfId="1" applyFont="1" applyBorder="1" applyAlignment="1" applyProtection="1"/>
    <xf numFmtId="177" fontId="4" fillId="0" borderId="0" xfId="0" applyNumberFormat="1" applyFont="1" applyAlignment="1">
      <alignment horizontal="center"/>
    </xf>
    <xf numFmtId="6" fontId="4" fillId="0" borderId="0" xfId="1" applyFont="1" applyBorder="1" applyAlignment="1" applyProtection="1"/>
    <xf numFmtId="0" fontId="22" fillId="0" borderId="55" xfId="0" applyFont="1" applyBorder="1"/>
    <xf numFmtId="0" fontId="24" fillId="0" borderId="59" xfId="0" applyFont="1" applyBorder="1"/>
    <xf numFmtId="6" fontId="24" fillId="0" borderId="60" xfId="1" applyFont="1" applyBorder="1" applyAlignment="1" applyProtection="1">
      <alignment horizontal="right"/>
    </xf>
    <xf numFmtId="177" fontId="25" fillId="0" borderId="61" xfId="0" applyNumberFormat="1" applyFont="1" applyBorder="1" applyAlignment="1">
      <alignment horizontal="center"/>
    </xf>
    <xf numFmtId="6" fontId="25" fillId="0" borderId="62" xfId="1" applyFont="1" applyBorder="1" applyAlignment="1" applyProtection="1"/>
    <xf numFmtId="6" fontId="22" fillId="0" borderId="56" xfId="1" applyFont="1" applyBorder="1" applyAlignment="1" applyProtection="1">
      <alignment horizontal="right"/>
    </xf>
    <xf numFmtId="177" fontId="26" fillId="0" borderId="57" xfId="0" applyNumberFormat="1" applyFont="1" applyBorder="1" applyAlignment="1">
      <alignment horizontal="center"/>
    </xf>
    <xf numFmtId="6" fontId="26" fillId="0" borderId="58" xfId="1" applyFont="1" applyBorder="1" applyAlignment="1" applyProtection="1"/>
    <xf numFmtId="0" fontId="12" fillId="0" borderId="47" xfId="0" applyFont="1" applyBorder="1" applyAlignment="1" applyProtection="1">
      <alignment horizontal="center" vertical="center" shrinkToFit="1"/>
      <protection locked="0"/>
    </xf>
    <xf numFmtId="0" fontId="13" fillId="0" borderId="48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12" fillId="0" borderId="49" xfId="0" applyFont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13" fillId="0" borderId="50" xfId="0" applyFont="1" applyBorder="1" applyAlignment="1" applyProtection="1">
      <alignment horizontal="center" vertical="center" shrinkToFit="1"/>
      <protection locked="0"/>
    </xf>
    <xf numFmtId="0" fontId="12" fillId="0" borderId="64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58" fontId="16" fillId="0" borderId="0" xfId="0" applyNumberFormat="1" applyFont="1" applyProtection="1">
      <protection locked="0"/>
    </xf>
    <xf numFmtId="0" fontId="5" fillId="0" borderId="12" xfId="0" applyFont="1" applyBorder="1" applyAlignment="1" applyProtection="1">
      <alignment vertical="center" shrinkToFit="1"/>
      <protection locked="0"/>
    </xf>
    <xf numFmtId="0" fontId="5" fillId="0" borderId="16" xfId="0" applyFont="1" applyBorder="1" applyAlignment="1" applyProtection="1">
      <alignment vertical="center" shrinkToFit="1"/>
      <protection locked="0"/>
    </xf>
    <xf numFmtId="0" fontId="6" fillId="3" borderId="0" xfId="0" applyFont="1" applyFill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37" xfId="0" applyFont="1" applyBorder="1" applyAlignment="1" applyProtection="1">
      <alignment vertical="center"/>
      <protection locked="0"/>
    </xf>
    <xf numFmtId="0" fontId="0" fillId="0" borderId="63" xfId="0" applyFont="1" applyBorder="1" applyAlignment="1" applyProtection="1">
      <alignment vertical="center"/>
      <protection locked="0"/>
    </xf>
    <xf numFmtId="0" fontId="14" fillId="0" borderId="82" xfId="0" applyFont="1" applyBorder="1" applyAlignment="1" applyProtection="1">
      <alignment horizontal="left" vertical="center" indent="2" shrinkToFit="1"/>
      <protection locked="0"/>
    </xf>
    <xf numFmtId="0" fontId="14" fillId="0" borderId="80" xfId="0" applyFont="1" applyBorder="1" applyAlignment="1" applyProtection="1">
      <alignment horizontal="left" vertical="center" indent="2" shrinkToFit="1"/>
      <protection locked="0"/>
    </xf>
    <xf numFmtId="0" fontId="14" fillId="0" borderId="83" xfId="0" applyFont="1" applyBorder="1" applyAlignment="1" applyProtection="1">
      <alignment horizontal="left" vertical="center" indent="2" shrinkToFit="1"/>
      <protection locked="0"/>
    </xf>
    <xf numFmtId="57" fontId="14" fillId="0" borderId="12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Protection="1"/>
    <xf numFmtId="49" fontId="0" fillId="0" borderId="0" xfId="2" applyNumberFormat="1" applyFont="1" applyProtection="1">
      <alignment vertical="center"/>
    </xf>
    <xf numFmtId="0" fontId="0" fillId="0" borderId="0" xfId="2" applyFont="1" applyProtection="1">
      <alignment vertical="center"/>
    </xf>
    <xf numFmtId="0" fontId="23" fillId="0" borderId="42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 shrinkToFit="1"/>
    </xf>
    <xf numFmtId="0" fontId="5" fillId="0" borderId="42" xfId="0" applyFont="1" applyBorder="1" applyAlignment="1" applyProtection="1">
      <alignment horizontal="right" vertical="center" shrinkToFit="1"/>
    </xf>
    <xf numFmtId="0" fontId="5" fillId="0" borderId="87" xfId="0" applyFont="1" applyBorder="1" applyAlignment="1" applyProtection="1">
      <alignment vertical="center" shrinkToFit="1"/>
    </xf>
    <xf numFmtId="0" fontId="5" fillId="0" borderId="86" xfId="0" applyFont="1" applyBorder="1" applyAlignment="1" applyProtection="1">
      <alignment vertical="center" shrinkToFit="1"/>
    </xf>
    <xf numFmtId="0" fontId="17" fillId="0" borderId="0" xfId="0" applyFont="1" applyProtection="1"/>
    <xf numFmtId="0" fontId="27" fillId="0" borderId="79" xfId="0" applyFont="1" applyBorder="1" applyAlignment="1" applyProtection="1">
      <alignment horizontal="center" vertical="center" shrinkToFit="1"/>
    </xf>
    <xf numFmtId="0" fontId="27" fillId="0" borderId="80" xfId="0" applyFont="1" applyBorder="1" applyAlignment="1" applyProtection="1">
      <alignment horizontal="center" vertical="center" shrinkToFit="1"/>
    </xf>
    <xf numFmtId="0" fontId="27" fillId="0" borderId="81" xfId="0" applyFont="1" applyBorder="1" applyAlignment="1" applyProtection="1">
      <alignment horizontal="center" vertical="center" shrinkToFit="1"/>
    </xf>
    <xf numFmtId="0" fontId="4" fillId="0" borderId="80" xfId="0" applyFont="1" applyBorder="1" applyAlignment="1" applyProtection="1">
      <alignment vertical="center" shrinkToFit="1"/>
    </xf>
    <xf numFmtId="0" fontId="11" fillId="0" borderId="44" xfId="0" applyFont="1" applyBorder="1" applyAlignment="1" applyProtection="1">
      <alignment horizontal="center" vertical="center" textRotation="255" shrinkToFit="1"/>
    </xf>
    <xf numFmtId="0" fontId="11" fillId="0" borderId="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horizontal="center" vertical="center"/>
    </xf>
    <xf numFmtId="0" fontId="5" fillId="0" borderId="0" xfId="2" applyFont="1" applyProtection="1">
      <alignment vertical="center"/>
    </xf>
    <xf numFmtId="0" fontId="11" fillId="0" borderId="29" xfId="0" applyFont="1" applyBorder="1" applyAlignment="1" applyProtection="1">
      <alignment horizontal="center" vertical="center" textRotation="255" shrinkToFit="1"/>
    </xf>
    <xf numFmtId="0" fontId="0" fillId="0" borderId="7" xfId="2" applyFont="1" applyBorder="1" applyProtection="1">
      <alignment vertical="center"/>
    </xf>
    <xf numFmtId="0" fontId="11" fillId="0" borderId="36" xfId="0" applyFont="1" applyBorder="1" applyAlignment="1" applyProtection="1">
      <alignment horizontal="center" vertical="center"/>
    </xf>
    <xf numFmtId="0" fontId="11" fillId="0" borderId="0" xfId="0" applyFont="1" applyProtection="1"/>
    <xf numFmtId="58" fontId="11" fillId="0" borderId="0" xfId="0" applyNumberFormat="1" applyFont="1" applyAlignment="1" applyProtection="1">
      <alignment horizontal="right"/>
    </xf>
    <xf numFmtId="0" fontId="10" fillId="0" borderId="0" xfId="0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 wrapText="1"/>
    </xf>
    <xf numFmtId="0" fontId="8" fillId="5" borderId="18" xfId="0" applyFont="1" applyFill="1" applyBorder="1" applyAlignment="1" applyProtection="1">
      <alignment horizontal="center" vertical="center" wrapText="1"/>
    </xf>
    <xf numFmtId="0" fontId="6" fillId="0" borderId="1" xfId="2" applyFont="1" applyBorder="1" applyProtection="1">
      <alignment vertical="center"/>
    </xf>
    <xf numFmtId="0" fontId="6" fillId="3" borderId="67" xfId="0" applyFont="1" applyFill="1" applyBorder="1" applyAlignment="1" applyProtection="1">
      <alignment horizontal="center" vertical="center" shrinkToFit="1"/>
    </xf>
    <xf numFmtId="49" fontId="6" fillId="4" borderId="1" xfId="2" applyNumberFormat="1" applyFont="1" applyFill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horizontal="center" vertical="center"/>
    </xf>
    <xf numFmtId="49" fontId="6" fillId="6" borderId="1" xfId="2" applyNumberFormat="1" applyFont="1" applyFill="1" applyBorder="1" applyAlignment="1" applyProtection="1">
      <alignment horizontal="center" vertical="center" wrapText="1"/>
    </xf>
    <xf numFmtId="0" fontId="6" fillId="3" borderId="66" xfId="0" applyFont="1" applyFill="1" applyBorder="1" applyAlignment="1" applyProtection="1">
      <alignment horizontal="center" vertical="center" shrinkToFit="1"/>
    </xf>
    <xf numFmtId="0" fontId="6" fillId="0" borderId="17" xfId="0" applyFont="1" applyBorder="1" applyAlignment="1" applyProtection="1">
      <alignment horizontal="center" vertical="center" shrinkToFit="1"/>
    </xf>
    <xf numFmtId="0" fontId="6" fillId="6" borderId="1" xfId="0" applyFont="1" applyFill="1" applyBorder="1" applyAlignment="1" applyProtection="1">
      <alignment horizontal="center" vertical="center" shrinkToFit="1"/>
    </xf>
    <xf numFmtId="0" fontId="6" fillId="2" borderId="1" xfId="2" applyFont="1" applyFill="1" applyBorder="1" applyProtection="1">
      <alignment vertical="center"/>
    </xf>
    <xf numFmtId="0" fontId="6" fillId="2" borderId="19" xfId="0" applyFont="1" applyFill="1" applyBorder="1" applyAlignment="1" applyProtection="1">
      <alignment horizontal="center" vertical="center" wrapText="1" shrinkToFit="1"/>
    </xf>
    <xf numFmtId="0" fontId="6" fillId="3" borderId="65" xfId="0" applyFont="1" applyFill="1" applyBorder="1" applyAlignment="1" applyProtection="1">
      <alignment horizontal="center" vertical="center" wrapText="1" shrinkToFit="1"/>
    </xf>
    <xf numFmtId="0" fontId="6" fillId="3" borderId="53" xfId="0" applyFont="1" applyFill="1" applyBorder="1" applyAlignment="1" applyProtection="1">
      <alignment horizontal="center" vertical="center" wrapText="1" shrinkToFit="1"/>
    </xf>
    <xf numFmtId="0" fontId="6" fillId="3" borderId="43" xfId="0" applyFont="1" applyFill="1" applyBorder="1" applyAlignment="1" applyProtection="1">
      <alignment horizontal="center" vertical="center" wrapText="1" shrinkToFit="1"/>
    </xf>
    <xf numFmtId="0" fontId="6" fillId="6" borderId="53" xfId="0" applyFont="1" applyFill="1" applyBorder="1" applyAlignment="1" applyProtection="1">
      <alignment horizontal="center" vertical="center" wrapText="1" shrinkToFit="1"/>
    </xf>
    <xf numFmtId="0" fontId="6" fillId="6" borderId="43" xfId="0" applyFont="1" applyFill="1" applyBorder="1" applyAlignment="1" applyProtection="1">
      <alignment horizontal="center" vertical="center" wrapText="1" shrinkToFit="1"/>
    </xf>
    <xf numFmtId="0" fontId="8" fillId="5" borderId="44" xfId="0" applyFont="1" applyFill="1" applyBorder="1" applyAlignment="1" applyProtection="1">
      <alignment horizontal="center" vertical="center" wrapText="1"/>
    </xf>
    <xf numFmtId="0" fontId="6" fillId="0" borderId="0" xfId="2" applyFont="1" applyProtection="1">
      <alignment vertical="center"/>
    </xf>
    <xf numFmtId="0" fontId="6" fillId="3" borderId="68" xfId="0" applyFont="1" applyFill="1" applyBorder="1" applyAlignment="1" applyProtection="1">
      <alignment horizontal="center" vertical="center" shrinkToFit="1"/>
    </xf>
    <xf numFmtId="0" fontId="6" fillId="0" borderId="3" xfId="2" applyFont="1" applyBorder="1" applyProtection="1">
      <alignment vertical="center"/>
    </xf>
    <xf numFmtId="49" fontId="6" fillId="4" borderId="3" xfId="2" applyNumberFormat="1" applyFont="1" applyFill="1" applyBorder="1" applyAlignment="1" applyProtection="1">
      <alignment horizontal="center" vertical="center"/>
    </xf>
    <xf numFmtId="0" fontId="6" fillId="0" borderId="3" xfId="2" applyFont="1" applyBorder="1" applyAlignment="1" applyProtection="1">
      <alignment horizontal="center" vertical="center"/>
    </xf>
    <xf numFmtId="49" fontId="6" fillId="6" borderId="3" xfId="2" applyNumberFormat="1" applyFont="1" applyFill="1" applyBorder="1" applyAlignment="1" applyProtection="1">
      <alignment horizontal="center" vertical="center"/>
    </xf>
    <xf numFmtId="0" fontId="6" fillId="3" borderId="69" xfId="0" applyFont="1" applyFill="1" applyBorder="1" applyAlignment="1" applyProtection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</xf>
    <xf numFmtId="0" fontId="6" fillId="6" borderId="3" xfId="0" applyFont="1" applyFill="1" applyBorder="1" applyAlignment="1" applyProtection="1">
      <alignment horizontal="center" vertical="center" shrinkToFit="1"/>
    </xf>
    <xf numFmtId="0" fontId="6" fillId="2" borderId="3" xfId="2" applyFont="1" applyFill="1" applyBorder="1" applyProtection="1">
      <alignment vertical="center"/>
    </xf>
    <xf numFmtId="0" fontId="6" fillId="2" borderId="70" xfId="0" applyFont="1" applyFill="1" applyBorder="1" applyAlignment="1" applyProtection="1">
      <alignment horizontal="center" vertical="center" wrapText="1" shrinkToFit="1"/>
    </xf>
    <xf numFmtId="0" fontId="6" fillId="3" borderId="70" xfId="0" applyFont="1" applyFill="1" applyBorder="1" applyAlignment="1" applyProtection="1">
      <alignment horizontal="center" vertical="center" wrapText="1" shrinkToFit="1"/>
    </xf>
    <xf numFmtId="0" fontId="6" fillId="3" borderId="71" xfId="0" applyFont="1" applyFill="1" applyBorder="1" applyAlignment="1" applyProtection="1">
      <alignment horizontal="center" vertical="center" shrinkToFit="1"/>
    </xf>
    <xf numFmtId="0" fontId="6" fillId="6" borderId="72" xfId="0" applyFont="1" applyFill="1" applyBorder="1" applyAlignment="1" applyProtection="1">
      <alignment horizontal="center" vertical="center" shrinkToFit="1"/>
    </xf>
    <xf numFmtId="0" fontId="6" fillId="6" borderId="73" xfId="0" applyFont="1" applyFill="1" applyBorder="1" applyAlignment="1" applyProtection="1">
      <alignment horizontal="center" vertical="center" shrinkToFit="1"/>
    </xf>
    <xf numFmtId="0" fontId="6" fillId="6" borderId="74" xfId="0" applyFont="1" applyFill="1" applyBorder="1" applyAlignment="1" applyProtection="1">
      <alignment horizontal="center" vertical="center" shrinkToFit="1"/>
    </xf>
    <xf numFmtId="49" fontId="12" fillId="0" borderId="40" xfId="0" applyNumberFormat="1" applyFont="1" applyBorder="1" applyAlignment="1" applyProtection="1">
      <alignment horizontal="center" vertical="center" shrinkToFit="1"/>
    </xf>
    <xf numFmtId="0" fontId="13" fillId="0" borderId="7" xfId="2" applyFont="1" applyBorder="1" applyAlignment="1" applyProtection="1">
      <alignment vertical="center" shrinkToFit="1"/>
    </xf>
    <xf numFmtId="49" fontId="12" fillId="0" borderId="30" xfId="0" applyNumberFormat="1" applyFont="1" applyBorder="1" applyAlignment="1" applyProtection="1">
      <alignment horizontal="center" vertical="center" shrinkToFit="1"/>
    </xf>
    <xf numFmtId="0" fontId="13" fillId="0" borderId="12" xfId="2" applyFont="1" applyBorder="1" applyAlignment="1" applyProtection="1">
      <alignment vertical="center" shrinkToFit="1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 shrinkToFit="1"/>
    </xf>
    <xf numFmtId="0" fontId="9" fillId="0" borderId="0" xfId="0" applyFont="1" applyAlignment="1" applyProtection="1">
      <alignment vertical="center"/>
    </xf>
    <xf numFmtId="0" fontId="9" fillId="0" borderId="39" xfId="0" applyFont="1" applyBorder="1" applyAlignment="1" applyProtection="1">
      <alignment vertical="center" shrinkToFit="1"/>
    </xf>
    <xf numFmtId="0" fontId="9" fillId="0" borderId="38" xfId="0" applyFont="1" applyBorder="1" applyAlignment="1" applyProtection="1">
      <alignment vertical="center"/>
    </xf>
    <xf numFmtId="0" fontId="11" fillId="0" borderId="30" xfId="0" applyFont="1" applyBorder="1" applyAlignment="1" applyProtection="1">
      <alignment horizontal="center" vertical="center" shrinkToFit="1"/>
    </xf>
    <xf numFmtId="0" fontId="0" fillId="0" borderId="12" xfId="2" applyFont="1" applyBorder="1" applyProtection="1">
      <alignment vertical="center"/>
    </xf>
    <xf numFmtId="0" fontId="11" fillId="0" borderId="12" xfId="0" applyFont="1" applyBorder="1" applyAlignment="1" applyProtection="1">
      <alignment horizontal="center" vertical="center" shrinkToFit="1"/>
    </xf>
    <xf numFmtId="0" fontId="17" fillId="0" borderId="0" xfId="0" applyFont="1" applyAlignment="1" applyProtection="1">
      <alignment vertical="top"/>
    </xf>
    <xf numFmtId="0" fontId="9" fillId="0" borderId="0" xfId="0" applyFont="1" applyAlignment="1" applyProtection="1">
      <alignment horizontal="right" vertical="top"/>
    </xf>
    <xf numFmtId="0" fontId="7" fillId="0" borderId="0" xfId="0" applyFont="1" applyAlignment="1" applyProtection="1">
      <alignment horizontal="center" shrinkToFit="1"/>
    </xf>
    <xf numFmtId="0" fontId="7" fillId="0" borderId="0" xfId="0" applyFont="1" applyAlignment="1" applyProtection="1">
      <alignment shrinkToFit="1"/>
    </xf>
    <xf numFmtId="0" fontId="11" fillId="0" borderId="0" xfId="0" applyFont="1" applyAlignment="1" applyProtection="1">
      <alignment shrinkToFit="1"/>
    </xf>
    <xf numFmtId="0" fontId="11" fillId="0" borderId="88" xfId="0" applyFont="1" applyBorder="1" applyAlignment="1" applyProtection="1">
      <alignment shrinkToFit="1"/>
    </xf>
    <xf numFmtId="0" fontId="7" fillId="0" borderId="0" xfId="0" applyFont="1" applyAlignment="1" applyProtection="1">
      <alignment vertical="center" shrinkToFit="1"/>
    </xf>
    <xf numFmtId="0" fontId="11" fillId="0" borderId="0" xfId="0" applyFont="1" applyAlignment="1" applyProtection="1">
      <alignment vertical="center" shrinkToFit="1"/>
    </xf>
    <xf numFmtId="0" fontId="11" fillId="0" borderId="88" xfId="0" applyFont="1" applyBorder="1" applyAlignment="1" applyProtection="1">
      <alignment vertical="center" shrinkToFit="1"/>
    </xf>
    <xf numFmtId="0" fontId="5" fillId="0" borderId="84" xfId="0" applyFont="1" applyBorder="1" applyAlignment="1" applyProtection="1">
      <alignment horizontal="center" vertical="center"/>
      <protection locked="0"/>
    </xf>
    <xf numFmtId="0" fontId="5" fillId="0" borderId="85" xfId="0" applyFont="1" applyBorder="1" applyAlignment="1" applyProtection="1">
      <alignment horizontal="center" vertical="center"/>
      <protection locked="0"/>
    </xf>
    <xf numFmtId="0" fontId="5" fillId="0" borderId="0" xfId="2" applyFont="1" applyProtection="1">
      <alignment vertical="center"/>
      <protection locked="0"/>
    </xf>
    <xf numFmtId="0" fontId="4" fillId="0" borderId="45" xfId="0" applyFont="1" applyBorder="1" applyAlignment="1" applyProtection="1">
      <alignment vertical="center"/>
      <protection locked="0"/>
    </xf>
    <xf numFmtId="0" fontId="4" fillId="0" borderId="46" xfId="0" applyFont="1" applyBorder="1" applyAlignment="1" applyProtection="1">
      <alignment vertical="center"/>
      <protection locked="0"/>
    </xf>
    <xf numFmtId="0" fontId="9" fillId="0" borderId="75" xfId="0" applyFont="1" applyBorder="1" applyAlignment="1" applyProtection="1">
      <alignment vertical="center" shrinkToFit="1"/>
      <protection locked="0"/>
    </xf>
    <xf numFmtId="0" fontId="9" fillId="0" borderId="76" xfId="0" applyFont="1" applyBorder="1" applyAlignment="1" applyProtection="1">
      <alignment vertical="center" shrinkToFit="1"/>
      <protection locked="0"/>
    </xf>
    <xf numFmtId="0" fontId="9" fillId="0" borderId="77" xfId="0" applyFont="1" applyBorder="1" applyAlignment="1" applyProtection="1">
      <alignment vertical="center" shrinkToFit="1"/>
      <protection locked="0"/>
    </xf>
    <xf numFmtId="0" fontId="9" fillId="0" borderId="78" xfId="0" applyFont="1" applyBorder="1" applyAlignment="1" applyProtection="1">
      <alignment vertical="center" shrinkToFit="1"/>
      <protection locked="0"/>
    </xf>
    <xf numFmtId="0" fontId="4" fillId="0" borderId="7" xfId="2" applyFont="1" applyBorder="1" applyAlignment="1" applyProtection="1">
      <alignment vertical="center"/>
      <protection locked="0"/>
    </xf>
    <xf numFmtId="0" fontId="4" fillId="0" borderId="7" xfId="2" applyFont="1" applyBorder="1" applyAlignment="1" applyProtection="1">
      <alignment horizontal="center" vertical="center"/>
      <protection locked="0"/>
    </xf>
    <xf numFmtId="49" fontId="11" fillId="0" borderId="89" xfId="0" applyNumberFormat="1" applyFont="1" applyBorder="1" applyAlignment="1" applyProtection="1">
      <alignment horizontal="center" vertical="center" shrinkToFit="1"/>
    </xf>
    <xf numFmtId="49" fontId="11" fillId="0" borderId="37" xfId="0" applyNumberFormat="1" applyFont="1" applyBorder="1" applyAlignment="1" applyProtection="1">
      <alignment horizontal="center" vertical="center" shrinkToFit="1"/>
    </xf>
    <xf numFmtId="49" fontId="11" fillId="0" borderId="90" xfId="0" applyNumberFormat="1" applyFont="1" applyBorder="1" applyAlignment="1" applyProtection="1">
      <alignment horizontal="center" vertical="center" shrinkToFit="1"/>
    </xf>
  </cellXfs>
  <cellStyles count="4">
    <cellStyle name="通貨" xfId="1" builtinId="7"/>
    <cellStyle name="標準" xfId="0" builtinId="0"/>
    <cellStyle name="標準 2" xfId="2" xr:uid="{00000000-0005-0000-0000-000003000000}"/>
    <cellStyle name="標準 3" xfId="3" xr:uid="{00000000-0005-0000-0000-000004000000}"/>
  </cellStyles>
  <dxfs count="9">
    <dxf>
      <fill>
        <patternFill>
          <bgColor theme="1" tint="0.34998626667073579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1"/>
        </patternFill>
      </fill>
    </dxf>
    <dxf>
      <font>
        <color theme="9" tint="0.59996337778862885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11206</xdr:colOff>
      <xdr:row>0</xdr:row>
      <xdr:rowOff>6164</xdr:rowOff>
    </xdr:from>
    <xdr:to>
      <xdr:col>32</xdr:col>
      <xdr:colOff>736787</xdr:colOff>
      <xdr:row>0</xdr:row>
      <xdr:rowOff>661147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69677" y="6164"/>
          <a:ext cx="6037169" cy="654983"/>
        </a:xfrm>
        <a:prstGeom prst="roundRect">
          <a:avLst>
            <a:gd name="adj" fmla="val 10753"/>
          </a:avLst>
        </a:prstGeom>
        <a:solidFill>
          <a:schemeClr val="tx1"/>
        </a:solidFill>
        <a:ln w="2857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各シートの</a:t>
          </a:r>
          <a:r>
            <a:rPr kumimoji="1" lang="ja-JP" altLang="en-US" sz="1600" b="1">
              <a:solidFill>
                <a:srgbClr val="FFFF00"/>
              </a:solidFill>
            </a:rPr>
            <a:t>■</a:t>
          </a:r>
          <a:r>
            <a:rPr kumimoji="1" lang="ja-JP" altLang="en-US" sz="1400" b="1">
              <a:solidFill>
                <a:schemeClr val="bg1"/>
              </a:solidFill>
            </a:rPr>
            <a:t>部分を必ず入力の上、メールで提出してください。</a:t>
          </a:r>
          <a:endParaRPr kumimoji="1" lang="en-US" altLang="ja-JP" sz="1400" b="1">
            <a:solidFill>
              <a:schemeClr val="bg1"/>
            </a:solidFill>
          </a:endParaRPr>
        </a:p>
        <a:p>
          <a:pPr algn="ctr"/>
          <a:r>
            <a:rPr kumimoji="1" lang="en-US" altLang="ja-JP" sz="1400" b="1">
              <a:solidFill>
                <a:schemeClr val="bg1"/>
              </a:solidFill>
            </a:rPr>
            <a:t>【</a:t>
          </a:r>
          <a:r>
            <a:rPr kumimoji="1" lang="ja-JP" altLang="en-US" sz="1400" b="1">
              <a:solidFill>
                <a:schemeClr val="bg1"/>
              </a:solidFill>
            </a:rPr>
            <a:t>メールアドレス：</a:t>
          </a:r>
          <a:r>
            <a:rPr kumimoji="1" lang="en-US" altLang="ja-JP" sz="1400" b="1">
              <a:solidFill>
                <a:schemeClr val="accent6">
                  <a:lumMod val="75000"/>
                </a:schemeClr>
              </a:solidFill>
            </a:rPr>
            <a:t>sat@tokamachi-ski.net</a:t>
          </a:r>
          <a:r>
            <a:rPr kumimoji="1" lang="en-US" altLang="ja-JP" sz="1400" b="1">
              <a:solidFill>
                <a:schemeClr val="bg1"/>
              </a:solidFill>
            </a:rPr>
            <a:t>】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717175</xdr:colOff>
          <xdr:row>92</xdr:row>
          <xdr:rowOff>190499</xdr:rowOff>
        </xdr:from>
        <xdr:to>
          <xdr:col>32</xdr:col>
          <xdr:colOff>1030941</xdr:colOff>
          <xdr:row>98</xdr:row>
          <xdr:rowOff>44824</xdr:rowOff>
        </xdr:to>
        <xdr:pic>
          <xdr:nvPicPr>
            <xdr:cNvPr id="1461" name="図 5">
              <a:extLs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参加料計算!A2:D7" spid="_x0000_s170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86969" y="20192999"/>
              <a:ext cx="6689913" cy="173691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35</xdr:col>
      <xdr:colOff>337859</xdr:colOff>
      <xdr:row>7</xdr:row>
      <xdr:rowOff>163046</xdr:rowOff>
    </xdr:from>
    <xdr:to>
      <xdr:col>40</xdr:col>
      <xdr:colOff>143998</xdr:colOff>
      <xdr:row>13</xdr:row>
      <xdr:rowOff>131109</xdr:rowOff>
    </xdr:to>
    <xdr:sp macro="" textlink="">
      <xdr:nvSpPr>
        <xdr:cNvPr id="1164" name="下矢印吹き出し 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9156888" y="2359399"/>
          <a:ext cx="2383492" cy="1066239"/>
        </a:xfrm>
        <a:prstGeom prst="downArrowCallout">
          <a:avLst>
            <a:gd name="adj1" fmla="val 20985"/>
            <a:gd name="adj2" fmla="val 26887"/>
            <a:gd name="adj3" fmla="val 26097"/>
            <a:gd name="adj4" fmla="val 47394"/>
          </a:avLst>
        </a:prstGeom>
        <a:solidFill>
          <a:srgbClr val="FFC000"/>
        </a:solidFill>
        <a:ln w="25400" algn="ctr">
          <a:solidFill>
            <a:srgbClr val="FFFFFF"/>
          </a:solidFill>
          <a:prstDash val="lg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下部にも入力項目があります。</a:t>
          </a:r>
          <a:endParaRPr lang="ja-JP" altLang="en-US" sz="1200" b="1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漏れなく入力願います。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BM174"/>
  <sheetViews>
    <sheetView showGridLines="0" showZeros="0" tabSelected="1" view="pageBreakPreview" zoomScale="85" zoomScaleNormal="85" zoomScaleSheetLayoutView="85" workbookViewId="0">
      <selection activeCell="P3" sqref="P3:AH3"/>
    </sheetView>
  </sheetViews>
  <sheetFormatPr defaultRowHeight="18.75" customHeight="1"/>
  <cols>
    <col min="1" max="1" width="4.875" style="92" customWidth="1"/>
    <col min="2" max="2" width="12.5" style="92" hidden="1" customWidth="1"/>
    <col min="3" max="4" width="5.625" style="94" hidden="1" customWidth="1"/>
    <col min="5" max="5" width="16.875" style="92" customWidth="1"/>
    <col min="6" max="6" width="5.625" style="94" hidden="1" customWidth="1"/>
    <col min="7" max="7" width="11" style="94" hidden="1" customWidth="1"/>
    <col min="8" max="15" width="5.625" style="94" hidden="1" customWidth="1"/>
    <col min="16" max="16" width="14.5" style="94" customWidth="1"/>
    <col min="17" max="18" width="5.625" style="94" hidden="1" customWidth="1"/>
    <col min="19" max="19" width="15.875" style="92" customWidth="1"/>
    <col min="20" max="20" width="5.625" style="92" hidden="1" customWidth="1"/>
    <col min="21" max="21" width="6.25" style="92" customWidth="1"/>
    <col min="22" max="28" width="5.625" style="94" hidden="1" customWidth="1"/>
    <col min="29" max="29" width="7.5" style="92" hidden="1" customWidth="1"/>
    <col min="30" max="30" width="6.25" style="92" customWidth="1"/>
    <col min="31" max="31" width="16.25" style="92" customWidth="1"/>
    <col min="32" max="32" width="7.375" style="92" bestFit="1" customWidth="1"/>
    <col min="33" max="33" width="16.25" style="92" customWidth="1"/>
    <col min="34" max="34" width="7.375" style="92" bestFit="1" customWidth="1"/>
    <col min="35" max="35" width="16.25" style="92" hidden="1" customWidth="1"/>
    <col min="36" max="36" width="5.875" style="92" customWidth="1"/>
    <col min="37" max="37" width="9.125" style="92" bestFit="1" customWidth="1"/>
    <col min="38" max="38" width="7" style="92" bestFit="1" customWidth="1"/>
    <col min="39" max="44" width="5.875" style="92" customWidth="1"/>
    <col min="45" max="45" width="8.875" style="92" customWidth="1"/>
    <col min="46" max="46" width="8.5" style="92" customWidth="1"/>
    <col min="47" max="49" width="9" style="92"/>
    <col min="50" max="50" width="9" style="92" customWidth="1"/>
    <col min="51" max="54" width="9" style="92"/>
    <col min="55" max="55" width="38.875" style="92" bestFit="1" customWidth="1"/>
    <col min="56" max="56" width="20.625" style="92" bestFit="1" customWidth="1"/>
    <col min="57" max="57" width="29.5" style="92" bestFit="1" customWidth="1"/>
    <col min="58" max="58" width="29.125" style="92" bestFit="1" customWidth="1"/>
    <col min="59" max="16384" width="9" style="92"/>
  </cols>
  <sheetData>
    <row r="1" spans="1:60" ht="55.5" customHeight="1">
      <c r="C1" s="93"/>
      <c r="D1" s="93"/>
      <c r="F1" s="93"/>
      <c r="H1" s="93"/>
      <c r="I1" s="93"/>
      <c r="J1" s="93"/>
      <c r="K1" s="93"/>
      <c r="L1" s="93"/>
      <c r="M1" s="93"/>
      <c r="N1" s="93"/>
      <c r="O1" s="93"/>
      <c r="Q1" s="93"/>
      <c r="R1" s="93"/>
      <c r="V1" s="93"/>
    </row>
    <row r="2" spans="1:60" s="97" customFormat="1" ht="21" customHeight="1" thickBot="1">
      <c r="A2" s="95" t="s">
        <v>133</v>
      </c>
      <c r="B2" s="96"/>
      <c r="C2" s="96"/>
      <c r="D2" s="96"/>
      <c r="E2" s="96"/>
      <c r="H2" s="98"/>
      <c r="I2" s="98"/>
      <c r="J2" s="98"/>
      <c r="K2" s="98"/>
      <c r="L2" s="98"/>
      <c r="M2" s="98"/>
      <c r="N2" s="98"/>
      <c r="O2" s="98"/>
      <c r="P2" s="99">
        <v>2026</v>
      </c>
      <c r="Q2" s="98"/>
      <c r="R2" s="98"/>
      <c r="S2" s="100" t="s">
        <v>77</v>
      </c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1"/>
      <c r="AJ2" s="102"/>
    </row>
    <row r="3" spans="1:60" s="97" customFormat="1" ht="33" customHeight="1" thickBot="1">
      <c r="A3" s="103" t="s">
        <v>144</v>
      </c>
      <c r="B3" s="104"/>
      <c r="C3" s="104"/>
      <c r="D3" s="104"/>
      <c r="E3" s="105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88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90"/>
    </row>
    <row r="4" spans="1:60" s="97" customFormat="1" ht="18.75" customHeight="1">
      <c r="A4" s="107" t="s">
        <v>146</v>
      </c>
      <c r="C4" s="94"/>
      <c r="D4" s="94"/>
      <c r="E4" s="108" t="s">
        <v>2</v>
      </c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6"/>
    </row>
    <row r="5" spans="1:60" s="97" customFormat="1" ht="18.75" customHeight="1">
      <c r="A5" s="107"/>
      <c r="C5" s="94"/>
      <c r="D5" s="94"/>
      <c r="E5" s="110" t="s">
        <v>1</v>
      </c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3"/>
      <c r="Q5" s="177"/>
      <c r="R5" s="177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9"/>
    </row>
    <row r="6" spans="1:60" s="97" customFormat="1" ht="18.75" customHeight="1">
      <c r="A6" s="112"/>
      <c r="C6" s="113"/>
      <c r="D6" s="113"/>
      <c r="E6" s="114" t="s">
        <v>82</v>
      </c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85"/>
      <c r="Q6" s="185"/>
      <c r="R6" s="185"/>
      <c r="S6" s="185"/>
      <c r="T6" s="184"/>
      <c r="U6" s="186" t="s">
        <v>83</v>
      </c>
      <c r="V6" s="187"/>
      <c r="W6" s="187"/>
      <c r="X6" s="187"/>
      <c r="Y6" s="187"/>
      <c r="Z6" s="187"/>
      <c r="AA6" s="187"/>
      <c r="AB6" s="187"/>
      <c r="AC6" s="187"/>
      <c r="AD6" s="188"/>
      <c r="AE6" s="86"/>
      <c r="AF6" s="86"/>
      <c r="AG6" s="86"/>
      <c r="AH6" s="87"/>
    </row>
    <row r="7" spans="1:60" s="97" customFormat="1" ht="7.5" customHeight="1">
      <c r="C7" s="94"/>
      <c r="D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V7" s="94"/>
      <c r="W7" s="94"/>
      <c r="X7" s="94"/>
      <c r="Y7" s="94"/>
      <c r="Z7" s="94"/>
      <c r="AA7" s="94"/>
      <c r="AB7" s="94"/>
      <c r="AI7" s="92"/>
      <c r="AJ7" s="92"/>
      <c r="AK7" s="92"/>
    </row>
    <row r="8" spans="1:60" ht="15" customHeight="1">
      <c r="A8" s="115" t="s">
        <v>56</v>
      </c>
      <c r="C8" s="92"/>
      <c r="D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V8" s="92"/>
      <c r="W8" s="92"/>
      <c r="X8" s="92"/>
      <c r="Y8" s="92"/>
      <c r="Z8" s="92"/>
      <c r="AA8" s="92"/>
      <c r="AB8" s="92"/>
      <c r="AF8" s="116" t="s">
        <v>75</v>
      </c>
      <c r="AG8" s="79"/>
      <c r="AH8" s="79"/>
      <c r="AI8" s="117"/>
      <c r="BC8" s="97"/>
    </row>
    <row r="9" spans="1:60" ht="7.5" customHeight="1">
      <c r="A9" s="118"/>
      <c r="B9" s="118"/>
      <c r="E9" s="118"/>
      <c r="S9" s="119"/>
      <c r="T9" s="119"/>
      <c r="U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BD9" s="97"/>
    </row>
    <row r="10" spans="1:60" s="118" customFormat="1" ht="15" customHeight="1" thickBot="1">
      <c r="A10" s="120"/>
      <c r="B10" s="121" t="s">
        <v>55</v>
      </c>
      <c r="C10" s="122"/>
      <c r="D10" s="122"/>
      <c r="E10" s="123" t="s">
        <v>0</v>
      </c>
      <c r="F10" s="122"/>
      <c r="G10" s="124" t="s">
        <v>134</v>
      </c>
      <c r="H10" s="125"/>
      <c r="I10" s="125"/>
      <c r="J10" s="125"/>
      <c r="K10" s="125"/>
      <c r="L10" s="125"/>
      <c r="M10" s="125"/>
      <c r="N10" s="125"/>
      <c r="O10" s="125"/>
      <c r="P10" s="126" t="s">
        <v>143</v>
      </c>
      <c r="Q10" s="122"/>
      <c r="R10" s="122"/>
      <c r="S10" s="127" t="s">
        <v>145</v>
      </c>
      <c r="T10" s="128"/>
      <c r="U10" s="129" t="s">
        <v>5</v>
      </c>
      <c r="V10" s="130"/>
      <c r="W10" s="130"/>
      <c r="X10" s="130"/>
      <c r="Y10" s="130"/>
      <c r="Z10" s="130"/>
      <c r="AA10" s="130"/>
      <c r="AB10" s="130"/>
      <c r="AC10" s="131" t="s">
        <v>4</v>
      </c>
      <c r="AD10" s="132" t="s">
        <v>6</v>
      </c>
      <c r="AE10" s="133" t="s">
        <v>139</v>
      </c>
      <c r="AF10" s="134"/>
      <c r="AG10" s="135" t="s">
        <v>140</v>
      </c>
      <c r="AH10" s="136"/>
    </row>
    <row r="11" spans="1:60" s="118" customFormat="1" ht="15" thickTop="1" thickBot="1">
      <c r="A11" s="120"/>
      <c r="B11" s="137"/>
      <c r="C11" s="138"/>
      <c r="D11" s="138"/>
      <c r="E11" s="139"/>
      <c r="F11" s="140"/>
      <c r="G11" s="141"/>
      <c r="H11" s="142"/>
      <c r="I11" s="142"/>
      <c r="J11" s="142"/>
      <c r="K11" s="142"/>
      <c r="L11" s="142"/>
      <c r="M11" s="142"/>
      <c r="N11" s="142"/>
      <c r="O11" s="142"/>
      <c r="P11" s="143"/>
      <c r="Q11" s="140"/>
      <c r="R11" s="140"/>
      <c r="S11" s="144"/>
      <c r="T11" s="145"/>
      <c r="U11" s="146"/>
      <c r="V11" s="147"/>
      <c r="W11" s="147"/>
      <c r="X11" s="147"/>
      <c r="Y11" s="147"/>
      <c r="Z11" s="147"/>
      <c r="AA11" s="147"/>
      <c r="AB11" s="147"/>
      <c r="AC11" s="148"/>
      <c r="AD11" s="149"/>
      <c r="AE11" s="150" t="s">
        <v>136</v>
      </c>
      <c r="AF11" s="151" t="s">
        <v>138</v>
      </c>
      <c r="AG11" s="152" t="s">
        <v>135</v>
      </c>
      <c r="AH11" s="153" t="s">
        <v>137</v>
      </c>
      <c r="BD11" s="97"/>
    </row>
    <row r="12" spans="1:60" ht="16.5" customHeight="1" thickTop="1">
      <c r="A12" s="118">
        <v>1</v>
      </c>
      <c r="B12" s="154"/>
      <c r="C12" s="155"/>
      <c r="D12" s="155"/>
      <c r="E12" s="4"/>
      <c r="F12" s="3"/>
      <c r="G12" s="3">
        <f>$P$3</f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5"/>
      <c r="T12" s="6"/>
      <c r="U12" s="34"/>
      <c r="V12" s="35"/>
      <c r="W12" s="35"/>
      <c r="X12" s="35"/>
      <c r="Y12" s="35"/>
      <c r="Z12" s="35"/>
      <c r="AA12" s="35"/>
      <c r="AB12" s="35"/>
      <c r="AC12" s="7"/>
      <c r="AD12" s="7"/>
      <c r="AE12" s="48"/>
      <c r="AF12" s="71"/>
      <c r="AG12" s="72"/>
      <c r="AH12" s="73"/>
      <c r="AI12" s="92" t="e">
        <f>IF(AND($S$2=参加料計算!#REF!,$AD12=1),"Jr.CC男子",IF(AND($S$2=参加料計算!#REF!,$AD12=2),"Jr.CC女子",IF(AND($S$2=参加料計算!#REF!,$AD12=1),"市民男子",IF(AND($S$2=参加料計算!#REF!,$AD12=2),"市民女子",IF(AND($S$2=参加料計算!#REF!,$AD12=1),"十日町カップ男子",IF(AND($S$2=参加料計算!#REF!,$AD12=2),"十日町カップ女子",IF(AND($S$2=参加料計算!#REF!,$AD12=1),"ローラー男子",IF(AND($S$2=参加料計算!#REF!,$AD12=2),"ローラー女子",""))))))))</f>
        <v>#REF!</v>
      </c>
      <c r="BD12" s="97"/>
    </row>
    <row r="13" spans="1:60" ht="16.5" customHeight="1">
      <c r="A13" s="118">
        <v>2</v>
      </c>
      <c r="B13" s="156"/>
      <c r="C13" s="157"/>
      <c r="D13" s="157"/>
      <c r="E13" s="9"/>
      <c r="F13" s="8"/>
      <c r="G13" s="8">
        <f>$P$3</f>
        <v>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10"/>
      <c r="T13" s="11"/>
      <c r="U13" s="36"/>
      <c r="V13" s="37"/>
      <c r="W13" s="37"/>
      <c r="X13" s="37"/>
      <c r="Y13" s="37"/>
      <c r="Z13" s="37"/>
      <c r="AA13" s="37"/>
      <c r="AB13" s="37"/>
      <c r="AC13" s="12"/>
      <c r="AD13" s="12"/>
      <c r="AE13" s="48"/>
      <c r="AF13" s="74"/>
      <c r="AG13" s="72"/>
      <c r="AH13" s="75"/>
      <c r="AI13" s="92" t="e">
        <f>IF(AND($S$2=参加料計算!#REF!,$AD13=1),"Jr.CC男子",IF(AND($S$2=参加料計算!#REF!,$AD13=2),"Jr.CC女子",IF(AND($S$2=参加料計算!#REF!,$AD13=1),"市民男子",IF(AND($S$2=参加料計算!#REF!,$AD13=2),"市民女子",IF(AND($S$2=参加料計算!#REF!,$AD13=1),"十日町カップ男子",IF(AND($S$2=参加料計算!#REF!,$AD13=2),"十日町カップ女子",IF(AND($S$2=参加料計算!#REF!,$AD13=1),"ローラー男子",IF(AND($S$2=参加料計算!#REF!,$AD13=2),"ローラー女子",""))))))))</f>
        <v>#REF!</v>
      </c>
      <c r="BD13" s="97"/>
    </row>
    <row r="14" spans="1:60" ht="16.5" customHeight="1">
      <c r="A14" s="118">
        <v>3</v>
      </c>
      <c r="B14" s="156"/>
      <c r="C14" s="157"/>
      <c r="D14" s="157"/>
      <c r="E14" s="9"/>
      <c r="F14" s="8"/>
      <c r="G14" s="8">
        <f>$P$3</f>
        <v>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10"/>
      <c r="T14" s="11"/>
      <c r="U14" s="36"/>
      <c r="V14" s="37"/>
      <c r="W14" s="37"/>
      <c r="X14" s="37"/>
      <c r="Y14" s="37"/>
      <c r="Z14" s="37"/>
      <c r="AA14" s="37"/>
      <c r="AB14" s="37"/>
      <c r="AC14" s="12"/>
      <c r="AD14" s="12"/>
      <c r="AE14" s="49"/>
      <c r="AF14" s="74"/>
      <c r="AG14" s="76"/>
      <c r="AH14" s="75"/>
      <c r="AI14" s="92" t="e">
        <f>IF(AND($S$2=参加料計算!#REF!,$AD14=1),"Jr.CC男子",IF(AND($S$2=参加料計算!#REF!,$AD14=2),"Jr.CC女子",IF(AND($S$2=参加料計算!#REF!,$AD14=1),"市民男子",IF(AND($S$2=参加料計算!#REF!,$AD14=2),"市民女子",IF(AND($S$2=参加料計算!#REF!,$AD14=1),"十日町カップ男子",IF(AND($S$2=参加料計算!#REF!,$AD14=2),"十日町カップ女子",IF(AND($S$2=参加料計算!#REF!,$AD14=1),"ローラー男子",IF(AND($S$2=参加料計算!#REF!,$AD14=2),"ローラー女子",""))))))))</f>
        <v>#REF!</v>
      </c>
      <c r="BD14" s="97"/>
    </row>
    <row r="15" spans="1:60" ht="16.5" customHeight="1">
      <c r="A15" s="118">
        <v>4</v>
      </c>
      <c r="B15" s="156"/>
      <c r="C15" s="157"/>
      <c r="D15" s="157"/>
      <c r="E15" s="9"/>
      <c r="F15" s="8"/>
      <c r="G15" s="8">
        <f>$P$3</f>
        <v>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10"/>
      <c r="T15" s="11"/>
      <c r="U15" s="36"/>
      <c r="V15" s="37"/>
      <c r="W15" s="37"/>
      <c r="X15" s="37"/>
      <c r="Y15" s="37"/>
      <c r="Z15" s="37"/>
      <c r="AA15" s="37"/>
      <c r="AB15" s="37"/>
      <c r="AC15" s="12"/>
      <c r="AD15" s="12"/>
      <c r="AE15" s="49"/>
      <c r="AF15" s="74"/>
      <c r="AG15" s="76"/>
      <c r="AH15" s="75"/>
      <c r="AI15" s="92" t="e">
        <f>IF(AND($S$2=参加料計算!#REF!,$AD15=1),"Jr.CC男子",IF(AND($S$2=参加料計算!#REF!,$AD15=2),"Jr.CC女子",IF(AND($S$2=参加料計算!#REF!,$AD15=1),"市民男子",IF(AND($S$2=参加料計算!#REF!,$AD15=2),"市民女子",IF(AND($S$2=参加料計算!#REF!,$AD15=1),"十日町カップ男子",IF(AND($S$2=参加料計算!#REF!,$AD15=2),"十日町カップ女子",IF(AND($S$2=参加料計算!#REF!,$AD15=1),"ローラー男子",IF(AND($S$2=参加料計算!#REF!,$AD15=2),"ローラー女子",""))))))))</f>
        <v>#REF!</v>
      </c>
      <c r="BD15" s="97"/>
    </row>
    <row r="16" spans="1:60" ht="16.5" customHeight="1">
      <c r="A16" s="118">
        <v>5</v>
      </c>
      <c r="B16" s="156"/>
      <c r="C16" s="157"/>
      <c r="D16" s="157"/>
      <c r="E16" s="9"/>
      <c r="F16" s="8"/>
      <c r="G16" s="8">
        <f>$P$3</f>
        <v>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10"/>
      <c r="T16" s="11"/>
      <c r="U16" s="36"/>
      <c r="V16" s="37"/>
      <c r="W16" s="37"/>
      <c r="X16" s="37"/>
      <c r="Y16" s="37"/>
      <c r="Z16" s="37"/>
      <c r="AA16" s="37"/>
      <c r="AB16" s="37"/>
      <c r="AC16" s="12"/>
      <c r="AD16" s="12"/>
      <c r="AE16" s="49"/>
      <c r="AF16" s="74"/>
      <c r="AG16" s="76"/>
      <c r="AH16" s="75"/>
      <c r="AI16" s="92" t="e">
        <f>IF(AND($S$2=参加料計算!#REF!,$AD16=1),"Jr.CC男子",IF(AND($S$2=参加料計算!#REF!,$AD16=2),"Jr.CC女子",IF(AND($S$2=参加料計算!#REF!,$AD16=1),"市民男子",IF(AND($S$2=参加料計算!#REF!,$AD16=2),"市民女子",IF(AND($S$2=参加料計算!#REF!,$AD16=1),"十日町カップ男子",IF(AND($S$2=参加料計算!#REF!,$AD16=2),"十日町カップ女子",IF(AND($S$2=参加料計算!#REF!,$AD16=1),"ローラー男子",IF(AND($S$2=参加料計算!#REF!,$AD16=2),"ローラー女子",""))))))))</f>
        <v>#REF!</v>
      </c>
      <c r="BH16" s="97"/>
    </row>
    <row r="17" spans="1:60" ht="16.5" customHeight="1">
      <c r="A17" s="118">
        <v>6</v>
      </c>
      <c r="B17" s="156"/>
      <c r="C17" s="157"/>
      <c r="D17" s="157"/>
      <c r="E17" s="9"/>
      <c r="F17" s="8"/>
      <c r="G17" s="8">
        <f>$P$3</f>
        <v>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10"/>
      <c r="T17" s="11"/>
      <c r="U17" s="36"/>
      <c r="V17" s="37"/>
      <c r="W17" s="37"/>
      <c r="X17" s="37"/>
      <c r="Y17" s="37"/>
      <c r="Z17" s="37"/>
      <c r="AA17" s="37"/>
      <c r="AB17" s="37"/>
      <c r="AC17" s="12"/>
      <c r="AD17" s="12"/>
      <c r="AE17" s="49"/>
      <c r="AF17" s="74"/>
      <c r="AG17" s="76"/>
      <c r="AH17" s="75"/>
      <c r="AI17" s="92" t="e">
        <f>IF(AND($S$2=参加料計算!#REF!,$AD17=1),"Jr.CC男子",IF(AND($S$2=参加料計算!#REF!,$AD17=2),"Jr.CC女子",IF(AND($S$2=参加料計算!#REF!,$AD17=1),"市民男子",IF(AND($S$2=参加料計算!#REF!,$AD17=2),"市民女子",IF(AND($S$2=参加料計算!#REF!,$AD17=1),"十日町カップ男子",IF(AND($S$2=参加料計算!#REF!,$AD17=2),"十日町カップ女子",IF(AND($S$2=参加料計算!#REF!,$AD17=1),"ローラー男子",IF(AND($S$2=参加料計算!#REF!,$AD17=2),"ローラー女子",""))))))))</f>
        <v>#REF!</v>
      </c>
      <c r="BH17" s="97"/>
    </row>
    <row r="18" spans="1:60" ht="16.5" customHeight="1">
      <c r="A18" s="118">
        <v>7</v>
      </c>
      <c r="B18" s="156"/>
      <c r="C18" s="157"/>
      <c r="D18" s="157"/>
      <c r="E18" s="9"/>
      <c r="F18" s="8"/>
      <c r="G18" s="8">
        <f>$P$3</f>
        <v>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10"/>
      <c r="T18" s="11"/>
      <c r="U18" s="36"/>
      <c r="V18" s="37"/>
      <c r="W18" s="37"/>
      <c r="X18" s="37"/>
      <c r="Y18" s="37"/>
      <c r="Z18" s="37"/>
      <c r="AA18" s="37"/>
      <c r="AB18" s="37"/>
      <c r="AC18" s="12"/>
      <c r="AD18" s="12"/>
      <c r="AE18" s="49"/>
      <c r="AF18" s="74"/>
      <c r="AG18" s="76"/>
      <c r="AH18" s="75"/>
      <c r="AI18" s="92" t="e">
        <f>IF(AND($S$2=参加料計算!#REF!,$AD18=1),"Jr.CC男子",IF(AND($S$2=参加料計算!#REF!,$AD18=2),"Jr.CC女子",IF(AND($S$2=参加料計算!#REF!,$AD18=1),"市民男子",IF(AND($S$2=参加料計算!#REF!,$AD18=2),"市民女子",IF(AND($S$2=参加料計算!#REF!,$AD18=1),"十日町カップ男子",IF(AND($S$2=参加料計算!#REF!,$AD18=2),"十日町カップ女子",IF(AND($S$2=参加料計算!#REF!,$AD18=1),"ローラー男子",IF(AND($S$2=参加料計算!#REF!,$AD18=2),"ローラー女子",""))))))))</f>
        <v>#REF!</v>
      </c>
      <c r="BH18" s="97"/>
    </row>
    <row r="19" spans="1:60" ht="16.5" customHeight="1">
      <c r="A19" s="118">
        <v>8</v>
      </c>
      <c r="B19" s="156"/>
      <c r="C19" s="157"/>
      <c r="D19" s="157"/>
      <c r="E19" s="9"/>
      <c r="F19" s="8"/>
      <c r="G19" s="8">
        <f>$P$3</f>
        <v>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10"/>
      <c r="T19" s="11"/>
      <c r="U19" s="36"/>
      <c r="V19" s="37"/>
      <c r="W19" s="37"/>
      <c r="X19" s="37"/>
      <c r="Y19" s="37"/>
      <c r="Z19" s="37"/>
      <c r="AA19" s="37"/>
      <c r="AB19" s="37"/>
      <c r="AC19" s="12"/>
      <c r="AD19" s="12"/>
      <c r="AE19" s="49"/>
      <c r="AF19" s="74"/>
      <c r="AG19" s="76"/>
      <c r="AH19" s="75"/>
      <c r="AI19" s="92" t="e">
        <f>IF(AND($S$2=参加料計算!#REF!,$AD19=1),"Jr.CC男子",IF(AND($S$2=参加料計算!#REF!,$AD19=2),"Jr.CC女子",IF(AND($S$2=参加料計算!#REF!,$AD19=1),"市民男子",IF(AND($S$2=参加料計算!#REF!,$AD19=2),"市民女子",IF(AND($S$2=参加料計算!#REF!,$AD19=1),"十日町カップ男子",IF(AND($S$2=参加料計算!#REF!,$AD19=2),"十日町カップ女子",IF(AND($S$2=参加料計算!#REF!,$AD19=1),"ローラー男子",IF(AND($S$2=参加料計算!#REF!,$AD19=2),"ローラー女子",""))))))))</f>
        <v>#REF!</v>
      </c>
      <c r="BH19" s="97"/>
    </row>
    <row r="20" spans="1:60" ht="16.5" customHeight="1">
      <c r="A20" s="118">
        <v>9</v>
      </c>
      <c r="B20" s="156"/>
      <c r="C20" s="157"/>
      <c r="D20" s="157"/>
      <c r="E20" s="9"/>
      <c r="F20" s="8"/>
      <c r="G20" s="8">
        <f>$P$3</f>
        <v>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10"/>
      <c r="T20" s="11"/>
      <c r="U20" s="36"/>
      <c r="V20" s="37"/>
      <c r="W20" s="37"/>
      <c r="X20" s="37"/>
      <c r="Y20" s="37"/>
      <c r="Z20" s="37"/>
      <c r="AA20" s="37"/>
      <c r="AB20" s="37"/>
      <c r="AC20" s="12"/>
      <c r="AD20" s="12"/>
      <c r="AE20" s="49"/>
      <c r="AF20" s="74"/>
      <c r="AG20" s="76"/>
      <c r="AH20" s="75"/>
      <c r="AI20" s="92" t="e">
        <f>IF(AND($S$2=参加料計算!#REF!,$AD20=1),"Jr.CC男子",IF(AND($S$2=参加料計算!#REF!,$AD20=2),"Jr.CC女子",IF(AND($S$2=参加料計算!#REF!,$AD20=1),"市民男子",IF(AND($S$2=参加料計算!#REF!,$AD20=2),"市民女子",IF(AND($S$2=参加料計算!#REF!,$AD20=1),"十日町カップ男子",IF(AND($S$2=参加料計算!#REF!,$AD20=2),"十日町カップ女子",IF(AND($S$2=参加料計算!#REF!,$AD20=1),"ローラー男子",IF(AND($S$2=参加料計算!#REF!,$AD20=2),"ローラー女子",""))))))))</f>
        <v>#REF!</v>
      </c>
      <c r="BH20" s="97"/>
    </row>
    <row r="21" spans="1:60" ht="16.5" customHeight="1">
      <c r="A21" s="118">
        <v>10</v>
      </c>
      <c r="B21" s="156"/>
      <c r="C21" s="157"/>
      <c r="D21" s="157"/>
      <c r="E21" s="9"/>
      <c r="F21" s="8"/>
      <c r="G21" s="8">
        <f>$P$3</f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10"/>
      <c r="T21" s="11"/>
      <c r="U21" s="36"/>
      <c r="V21" s="37"/>
      <c r="W21" s="37"/>
      <c r="X21" s="37"/>
      <c r="Y21" s="37"/>
      <c r="Z21" s="37"/>
      <c r="AA21" s="37"/>
      <c r="AB21" s="37"/>
      <c r="AC21" s="12"/>
      <c r="AD21" s="12"/>
      <c r="AE21" s="49"/>
      <c r="AF21" s="74"/>
      <c r="AG21" s="76"/>
      <c r="AH21" s="75"/>
      <c r="AI21" s="92" t="e">
        <f>IF(AND($S$2=参加料計算!#REF!,$AD21=1),"Jr.CC男子",IF(AND($S$2=参加料計算!#REF!,$AD21=2),"Jr.CC女子",IF(AND($S$2=参加料計算!#REF!,$AD21=1),"市民男子",IF(AND($S$2=参加料計算!#REF!,$AD21=2),"市民女子",IF(AND($S$2=参加料計算!#REF!,$AD21=1),"十日町カップ男子",IF(AND($S$2=参加料計算!#REF!,$AD21=2),"十日町カップ女子",IF(AND($S$2=参加料計算!#REF!,$AD21=1),"ローラー男子",IF(AND($S$2=参加料計算!#REF!,$AD21=2),"ローラー女子",""))))))))</f>
        <v>#REF!</v>
      </c>
      <c r="BH21" s="97"/>
    </row>
    <row r="22" spans="1:60" ht="16.5" customHeight="1">
      <c r="A22" s="118">
        <v>11</v>
      </c>
      <c r="B22" s="156"/>
      <c r="C22" s="157"/>
      <c r="D22" s="157"/>
      <c r="E22" s="9"/>
      <c r="F22" s="8"/>
      <c r="G22" s="8">
        <f>$P$3</f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10"/>
      <c r="T22" s="11"/>
      <c r="U22" s="36"/>
      <c r="V22" s="37"/>
      <c r="W22" s="37"/>
      <c r="X22" s="37"/>
      <c r="Y22" s="37"/>
      <c r="Z22" s="37"/>
      <c r="AA22" s="37"/>
      <c r="AB22" s="37"/>
      <c r="AC22" s="12"/>
      <c r="AD22" s="12"/>
      <c r="AE22" s="49"/>
      <c r="AF22" s="74"/>
      <c r="AG22" s="76"/>
      <c r="AH22" s="75"/>
      <c r="AI22" s="92" t="e">
        <f>IF(AND($S$2=参加料計算!#REF!,$AD22=1),"Jr.CC男子",IF(AND($S$2=参加料計算!#REF!,$AD22=2),"Jr.CC女子",IF(AND($S$2=参加料計算!#REF!,$AD22=1),"市民男子",IF(AND($S$2=参加料計算!#REF!,$AD22=2),"市民女子",IF(AND($S$2=参加料計算!#REF!,$AD22=1),"十日町カップ男子",IF(AND($S$2=参加料計算!#REF!,$AD22=2),"十日町カップ女子",IF(AND($S$2=参加料計算!#REF!,$AD22=1),"ローラー男子",IF(AND($S$2=参加料計算!#REF!,$AD22=2),"ローラー女子",""))))))))</f>
        <v>#REF!</v>
      </c>
      <c r="BH22" s="97"/>
    </row>
    <row r="23" spans="1:60" ht="16.5" customHeight="1">
      <c r="A23" s="118">
        <v>12</v>
      </c>
      <c r="B23" s="156"/>
      <c r="C23" s="157"/>
      <c r="D23" s="157"/>
      <c r="E23" s="9"/>
      <c r="F23" s="8"/>
      <c r="G23" s="8">
        <f>$P$3</f>
        <v>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10"/>
      <c r="T23" s="11"/>
      <c r="U23" s="36"/>
      <c r="V23" s="37"/>
      <c r="W23" s="37"/>
      <c r="X23" s="37"/>
      <c r="Y23" s="37"/>
      <c r="Z23" s="37"/>
      <c r="AA23" s="37"/>
      <c r="AB23" s="37"/>
      <c r="AC23" s="12"/>
      <c r="AD23" s="12"/>
      <c r="AE23" s="49"/>
      <c r="AF23" s="74"/>
      <c r="AG23" s="76"/>
      <c r="AH23" s="75"/>
      <c r="AI23" s="92" t="e">
        <f>IF(AND($S$2=参加料計算!#REF!,$AD23=1),"Jr.CC男子",IF(AND($S$2=参加料計算!#REF!,$AD23=2),"Jr.CC女子",IF(AND($S$2=参加料計算!#REF!,$AD23=1),"市民男子",IF(AND($S$2=参加料計算!#REF!,$AD23=2),"市民女子",IF(AND($S$2=参加料計算!#REF!,$AD23=1),"十日町カップ男子",IF(AND($S$2=参加料計算!#REF!,$AD23=2),"十日町カップ女子",IF(AND($S$2=参加料計算!#REF!,$AD23=1),"ローラー男子",IF(AND($S$2=参加料計算!#REF!,$AD23=2),"ローラー女子",""))))))))</f>
        <v>#REF!</v>
      </c>
      <c r="BH23" s="97"/>
    </row>
    <row r="24" spans="1:60" ht="16.5" customHeight="1">
      <c r="A24" s="118">
        <v>13</v>
      </c>
      <c r="B24" s="156"/>
      <c r="C24" s="157"/>
      <c r="D24" s="157"/>
      <c r="E24" s="9"/>
      <c r="F24" s="8"/>
      <c r="G24" s="8">
        <f>$P$3</f>
        <v>0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10"/>
      <c r="T24" s="11"/>
      <c r="U24" s="36"/>
      <c r="V24" s="37"/>
      <c r="W24" s="37"/>
      <c r="X24" s="37"/>
      <c r="Y24" s="37"/>
      <c r="Z24" s="37"/>
      <c r="AA24" s="37"/>
      <c r="AB24" s="37"/>
      <c r="AC24" s="12"/>
      <c r="AD24" s="12"/>
      <c r="AE24" s="49"/>
      <c r="AF24" s="74"/>
      <c r="AG24" s="76"/>
      <c r="AH24" s="75"/>
      <c r="AI24" s="92" t="e">
        <f>IF(AND($S$2=参加料計算!#REF!,$AD24=1),"Jr.CC男子",IF(AND($S$2=参加料計算!#REF!,$AD24=2),"Jr.CC女子",IF(AND($S$2=参加料計算!#REF!,$AD24=1),"市民男子",IF(AND($S$2=参加料計算!#REF!,$AD24=2),"市民女子",IF(AND($S$2=参加料計算!#REF!,$AD24=1),"十日町カップ男子",IF(AND($S$2=参加料計算!#REF!,$AD24=2),"十日町カップ女子",IF(AND($S$2=参加料計算!#REF!,$AD24=1),"ローラー男子",IF(AND($S$2=参加料計算!#REF!,$AD24=2),"ローラー女子",""))))))))</f>
        <v>#REF!</v>
      </c>
      <c r="BH24" s="97"/>
    </row>
    <row r="25" spans="1:60" ht="16.5" customHeight="1">
      <c r="A25" s="118">
        <v>14</v>
      </c>
      <c r="B25" s="156"/>
      <c r="C25" s="157"/>
      <c r="D25" s="157"/>
      <c r="E25" s="9"/>
      <c r="F25" s="8"/>
      <c r="G25" s="8">
        <f>$P$3</f>
        <v>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10"/>
      <c r="T25" s="11"/>
      <c r="U25" s="36"/>
      <c r="V25" s="37"/>
      <c r="W25" s="37"/>
      <c r="X25" s="37"/>
      <c r="Y25" s="37"/>
      <c r="Z25" s="37"/>
      <c r="AA25" s="37"/>
      <c r="AB25" s="37"/>
      <c r="AC25" s="12"/>
      <c r="AD25" s="12"/>
      <c r="AE25" s="49"/>
      <c r="AF25" s="74"/>
      <c r="AG25" s="76"/>
      <c r="AH25" s="75"/>
      <c r="AI25" s="92" t="e">
        <f>IF(AND($S$2=参加料計算!#REF!,$AD25=1),"Jr.CC男子",IF(AND($S$2=参加料計算!#REF!,$AD25=2),"Jr.CC女子",IF(AND($S$2=参加料計算!#REF!,$AD25=1),"市民男子",IF(AND($S$2=参加料計算!#REF!,$AD25=2),"市民女子",IF(AND($S$2=参加料計算!#REF!,$AD25=1),"十日町カップ男子",IF(AND($S$2=参加料計算!#REF!,$AD25=2),"十日町カップ女子",IF(AND($S$2=参加料計算!#REF!,$AD25=1),"ローラー男子",IF(AND($S$2=参加料計算!#REF!,$AD25=2),"ローラー女子",""))))))))</f>
        <v>#REF!</v>
      </c>
      <c r="BH25" s="97"/>
    </row>
    <row r="26" spans="1:60" ht="16.5" customHeight="1">
      <c r="A26" s="118">
        <v>15</v>
      </c>
      <c r="B26" s="156"/>
      <c r="C26" s="157"/>
      <c r="D26" s="157"/>
      <c r="E26" s="9"/>
      <c r="F26" s="8"/>
      <c r="G26" s="8">
        <f>$P$3</f>
        <v>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10"/>
      <c r="T26" s="11"/>
      <c r="U26" s="36"/>
      <c r="V26" s="37"/>
      <c r="W26" s="37"/>
      <c r="X26" s="37"/>
      <c r="Y26" s="37"/>
      <c r="Z26" s="37"/>
      <c r="AA26" s="37"/>
      <c r="AB26" s="37"/>
      <c r="AC26" s="12"/>
      <c r="AD26" s="12"/>
      <c r="AE26" s="49"/>
      <c r="AF26" s="74"/>
      <c r="AG26" s="76"/>
      <c r="AH26" s="75"/>
      <c r="AI26" s="92" t="e">
        <f>IF(AND($S$2=参加料計算!#REF!,$AD26=1),"Jr.CC男子",IF(AND($S$2=参加料計算!#REF!,$AD26=2),"Jr.CC女子",IF(AND($S$2=参加料計算!#REF!,$AD26=1),"市民男子",IF(AND($S$2=参加料計算!#REF!,$AD26=2),"市民女子",IF(AND($S$2=参加料計算!#REF!,$AD26=1),"十日町カップ男子",IF(AND($S$2=参加料計算!#REF!,$AD26=2),"十日町カップ女子",IF(AND($S$2=参加料計算!#REF!,$AD26=1),"ローラー男子",IF(AND($S$2=参加料計算!#REF!,$AD26=2),"ローラー女子",""))))))))</f>
        <v>#REF!</v>
      </c>
      <c r="BH26" s="97"/>
    </row>
    <row r="27" spans="1:60" ht="16.5" customHeight="1">
      <c r="A27" s="118">
        <v>16</v>
      </c>
      <c r="B27" s="156"/>
      <c r="C27" s="157"/>
      <c r="D27" s="157"/>
      <c r="E27" s="9"/>
      <c r="F27" s="8"/>
      <c r="G27" s="8">
        <f>$P$3</f>
        <v>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10"/>
      <c r="T27" s="11"/>
      <c r="U27" s="36"/>
      <c r="V27" s="37"/>
      <c r="W27" s="37"/>
      <c r="X27" s="37"/>
      <c r="Y27" s="37"/>
      <c r="Z27" s="37"/>
      <c r="AA27" s="37"/>
      <c r="AB27" s="37"/>
      <c r="AC27" s="12"/>
      <c r="AD27" s="12"/>
      <c r="AE27" s="49"/>
      <c r="AF27" s="74"/>
      <c r="AG27" s="76"/>
      <c r="AH27" s="75"/>
      <c r="AI27" s="92" t="e">
        <f>IF(AND($S$2=参加料計算!#REF!,$AD27=1),"Jr.CC男子",IF(AND($S$2=参加料計算!#REF!,$AD27=2),"Jr.CC女子",IF(AND($S$2=参加料計算!#REF!,$AD27=1),"市民男子",IF(AND($S$2=参加料計算!#REF!,$AD27=2),"市民女子",IF(AND($S$2=参加料計算!#REF!,$AD27=1),"十日町カップ男子",IF(AND($S$2=参加料計算!#REF!,$AD27=2),"十日町カップ女子",IF(AND($S$2=参加料計算!#REF!,$AD27=1),"ローラー男子",IF(AND($S$2=参加料計算!#REF!,$AD27=2),"ローラー女子",""))))))))</f>
        <v>#REF!</v>
      </c>
      <c r="BH27" s="97"/>
    </row>
    <row r="28" spans="1:60" ht="16.5" customHeight="1">
      <c r="A28" s="118">
        <v>17</v>
      </c>
      <c r="B28" s="156"/>
      <c r="C28" s="157"/>
      <c r="D28" s="157"/>
      <c r="E28" s="9"/>
      <c r="F28" s="8"/>
      <c r="G28" s="8">
        <f>$P$3</f>
        <v>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10"/>
      <c r="T28" s="11"/>
      <c r="U28" s="36"/>
      <c r="V28" s="37"/>
      <c r="W28" s="37"/>
      <c r="X28" s="37"/>
      <c r="Y28" s="37"/>
      <c r="Z28" s="37"/>
      <c r="AA28" s="37"/>
      <c r="AB28" s="37"/>
      <c r="AC28" s="12"/>
      <c r="AD28" s="12"/>
      <c r="AE28" s="49"/>
      <c r="AF28" s="74"/>
      <c r="AG28" s="76"/>
      <c r="AH28" s="75"/>
      <c r="AI28" s="92" t="e">
        <f>IF(AND($S$2=参加料計算!#REF!,$AD28=1),"Jr.CC男子",IF(AND($S$2=参加料計算!#REF!,$AD28=2),"Jr.CC女子",IF(AND($S$2=参加料計算!#REF!,$AD28=1),"市民男子",IF(AND($S$2=参加料計算!#REF!,$AD28=2),"市民女子",IF(AND($S$2=参加料計算!#REF!,$AD28=1),"十日町カップ男子",IF(AND($S$2=参加料計算!#REF!,$AD28=2),"十日町カップ女子",IF(AND($S$2=参加料計算!#REF!,$AD28=1),"ローラー男子",IF(AND($S$2=参加料計算!#REF!,$AD28=2),"ローラー女子",""))))))))</f>
        <v>#REF!</v>
      </c>
      <c r="BH28" s="97"/>
    </row>
    <row r="29" spans="1:60" ht="16.5" customHeight="1">
      <c r="A29" s="118">
        <v>18</v>
      </c>
      <c r="B29" s="156"/>
      <c r="C29" s="157"/>
      <c r="D29" s="157"/>
      <c r="E29" s="9"/>
      <c r="F29" s="8"/>
      <c r="G29" s="8">
        <f>$P$3</f>
        <v>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10"/>
      <c r="T29" s="11"/>
      <c r="U29" s="36"/>
      <c r="V29" s="37"/>
      <c r="W29" s="37"/>
      <c r="X29" s="37"/>
      <c r="Y29" s="37"/>
      <c r="Z29" s="37"/>
      <c r="AA29" s="37"/>
      <c r="AB29" s="37"/>
      <c r="AC29" s="12"/>
      <c r="AD29" s="12"/>
      <c r="AE29" s="49"/>
      <c r="AF29" s="74"/>
      <c r="AG29" s="76"/>
      <c r="AH29" s="75"/>
      <c r="AI29" s="92" t="e">
        <f>IF(AND($S$2=参加料計算!#REF!,$AD29=1),"Jr.CC男子",IF(AND($S$2=参加料計算!#REF!,$AD29=2),"Jr.CC女子",IF(AND($S$2=参加料計算!#REF!,$AD29=1),"市民男子",IF(AND($S$2=参加料計算!#REF!,$AD29=2),"市民女子",IF(AND($S$2=参加料計算!#REF!,$AD29=1),"十日町カップ男子",IF(AND($S$2=参加料計算!#REF!,$AD29=2),"十日町カップ女子",IF(AND($S$2=参加料計算!#REF!,$AD29=1),"ローラー男子",IF(AND($S$2=参加料計算!#REF!,$AD29=2),"ローラー女子",""))))))))</f>
        <v>#REF!</v>
      </c>
      <c r="BH29" s="97"/>
    </row>
    <row r="30" spans="1:60" ht="16.5" customHeight="1">
      <c r="A30" s="118">
        <v>19</v>
      </c>
      <c r="B30" s="156"/>
      <c r="C30" s="157"/>
      <c r="D30" s="157"/>
      <c r="E30" s="9"/>
      <c r="F30" s="8"/>
      <c r="G30" s="8">
        <f>$P$3</f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10"/>
      <c r="T30" s="11"/>
      <c r="U30" s="36"/>
      <c r="V30" s="37"/>
      <c r="W30" s="37"/>
      <c r="X30" s="37"/>
      <c r="Y30" s="37"/>
      <c r="Z30" s="37"/>
      <c r="AA30" s="37"/>
      <c r="AB30" s="37"/>
      <c r="AC30" s="12"/>
      <c r="AD30" s="12"/>
      <c r="AE30" s="49"/>
      <c r="AF30" s="74"/>
      <c r="AG30" s="76"/>
      <c r="AH30" s="75"/>
      <c r="AI30" s="92" t="e">
        <f>IF(AND($S$2=参加料計算!#REF!,$AD30=1),"Jr.CC男子",IF(AND($S$2=参加料計算!#REF!,$AD30=2),"Jr.CC女子",IF(AND($S$2=参加料計算!#REF!,$AD30=1),"市民男子",IF(AND($S$2=参加料計算!#REF!,$AD30=2),"市民女子",IF(AND($S$2=参加料計算!#REF!,$AD30=1),"十日町カップ男子",IF(AND($S$2=参加料計算!#REF!,$AD30=2),"十日町カップ女子",IF(AND($S$2=参加料計算!#REF!,$AD30=1),"ローラー男子",IF(AND($S$2=参加料計算!#REF!,$AD30=2),"ローラー女子",""))))))))</f>
        <v>#REF!</v>
      </c>
      <c r="BH30" s="97"/>
    </row>
    <row r="31" spans="1:60" ht="16.5" customHeight="1">
      <c r="A31" s="118">
        <v>20</v>
      </c>
      <c r="B31" s="156"/>
      <c r="C31" s="157"/>
      <c r="D31" s="157"/>
      <c r="E31" s="9"/>
      <c r="F31" s="8"/>
      <c r="G31" s="8">
        <f>$P$3</f>
        <v>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10"/>
      <c r="T31" s="11"/>
      <c r="U31" s="36"/>
      <c r="V31" s="37"/>
      <c r="W31" s="37"/>
      <c r="X31" s="37"/>
      <c r="Y31" s="37"/>
      <c r="Z31" s="37"/>
      <c r="AA31" s="37"/>
      <c r="AB31" s="37"/>
      <c r="AC31" s="12"/>
      <c r="AD31" s="12"/>
      <c r="AE31" s="49"/>
      <c r="AF31" s="74"/>
      <c r="AG31" s="76"/>
      <c r="AH31" s="75"/>
      <c r="AI31" s="92" t="e">
        <f>IF(AND($S$2=参加料計算!#REF!,$AD31=1),"Jr.CC男子",IF(AND($S$2=参加料計算!#REF!,$AD31=2),"Jr.CC女子",IF(AND($S$2=参加料計算!#REF!,$AD31=1),"市民男子",IF(AND($S$2=参加料計算!#REF!,$AD31=2),"市民女子",IF(AND($S$2=参加料計算!#REF!,$AD31=1),"十日町カップ男子",IF(AND($S$2=参加料計算!#REF!,$AD31=2),"十日町カップ女子",IF(AND($S$2=参加料計算!#REF!,$AD31=1),"ローラー男子",IF(AND($S$2=参加料計算!#REF!,$AD31=2),"ローラー女子",""))))))))</f>
        <v>#REF!</v>
      </c>
      <c r="BH31" s="97"/>
    </row>
    <row r="32" spans="1:60" ht="16.5" customHeight="1">
      <c r="A32" s="118">
        <v>21</v>
      </c>
      <c r="B32" s="156"/>
      <c r="C32" s="157"/>
      <c r="D32" s="157"/>
      <c r="E32" s="9"/>
      <c r="F32" s="8"/>
      <c r="G32" s="8">
        <f>$P$3</f>
        <v>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10"/>
      <c r="T32" s="11"/>
      <c r="U32" s="36"/>
      <c r="V32" s="37"/>
      <c r="W32" s="37"/>
      <c r="X32" s="37"/>
      <c r="Y32" s="37"/>
      <c r="Z32" s="37"/>
      <c r="AA32" s="37"/>
      <c r="AB32" s="37"/>
      <c r="AC32" s="12"/>
      <c r="AD32" s="12"/>
      <c r="AE32" s="49"/>
      <c r="AF32" s="74"/>
      <c r="AG32" s="76"/>
      <c r="AH32" s="75"/>
      <c r="AI32" s="92" t="e">
        <f>IF(AND($S$2=参加料計算!#REF!,$AD32=1),"Jr.CC男子",IF(AND($S$2=参加料計算!#REF!,$AD32=2),"Jr.CC女子",IF(AND($S$2=参加料計算!#REF!,$AD32=1),"市民男子",IF(AND($S$2=参加料計算!#REF!,$AD32=2),"市民女子",IF(AND($S$2=参加料計算!#REF!,$AD32=1),"十日町カップ男子",IF(AND($S$2=参加料計算!#REF!,$AD32=2),"十日町カップ女子",IF(AND($S$2=参加料計算!#REF!,$AD32=1),"ローラー男子",IF(AND($S$2=参加料計算!#REF!,$AD32=2),"ローラー女子",""))))))))</f>
        <v>#REF!</v>
      </c>
      <c r="BH32" s="97"/>
    </row>
    <row r="33" spans="1:60" ht="16.5" customHeight="1">
      <c r="A33" s="118">
        <v>22</v>
      </c>
      <c r="B33" s="156"/>
      <c r="C33" s="157"/>
      <c r="D33" s="157"/>
      <c r="E33" s="9"/>
      <c r="F33" s="8"/>
      <c r="G33" s="8">
        <f>$P$3</f>
        <v>0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10"/>
      <c r="T33" s="11"/>
      <c r="U33" s="36"/>
      <c r="V33" s="37"/>
      <c r="W33" s="37"/>
      <c r="X33" s="37"/>
      <c r="Y33" s="37"/>
      <c r="Z33" s="37"/>
      <c r="AA33" s="37"/>
      <c r="AB33" s="37"/>
      <c r="AC33" s="12"/>
      <c r="AD33" s="12"/>
      <c r="AE33" s="49"/>
      <c r="AF33" s="74"/>
      <c r="AG33" s="76"/>
      <c r="AH33" s="75"/>
      <c r="AI33" s="92" t="e">
        <f>IF(AND($S$2=参加料計算!#REF!,$AD33=1),"Jr.CC男子",IF(AND($S$2=参加料計算!#REF!,$AD33=2),"Jr.CC女子",IF(AND($S$2=参加料計算!#REF!,$AD33=1),"市民男子",IF(AND($S$2=参加料計算!#REF!,$AD33=2),"市民女子",IF(AND($S$2=参加料計算!#REF!,$AD33=1),"十日町カップ男子",IF(AND($S$2=参加料計算!#REF!,$AD33=2),"十日町カップ女子",IF(AND($S$2=参加料計算!#REF!,$AD33=1),"ローラー男子",IF(AND($S$2=参加料計算!#REF!,$AD33=2),"ローラー女子",""))))))))</f>
        <v>#REF!</v>
      </c>
      <c r="BH33" s="97"/>
    </row>
    <row r="34" spans="1:60" ht="16.5" customHeight="1">
      <c r="A34" s="118">
        <v>23</v>
      </c>
      <c r="B34" s="156"/>
      <c r="C34" s="157"/>
      <c r="D34" s="157"/>
      <c r="E34" s="9"/>
      <c r="F34" s="8"/>
      <c r="G34" s="8">
        <f>$P$3</f>
        <v>0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10"/>
      <c r="T34" s="11"/>
      <c r="U34" s="36"/>
      <c r="V34" s="37"/>
      <c r="W34" s="37"/>
      <c r="X34" s="37"/>
      <c r="Y34" s="37"/>
      <c r="Z34" s="37"/>
      <c r="AA34" s="37"/>
      <c r="AB34" s="37"/>
      <c r="AC34" s="12"/>
      <c r="AD34" s="12"/>
      <c r="AE34" s="49"/>
      <c r="AF34" s="74"/>
      <c r="AG34" s="76"/>
      <c r="AH34" s="75"/>
      <c r="AI34" s="92" t="e">
        <f>IF(AND($S$2=参加料計算!#REF!,$AD34=1),"Jr.CC男子",IF(AND($S$2=参加料計算!#REF!,$AD34=2),"Jr.CC女子",IF(AND($S$2=参加料計算!#REF!,$AD34=1),"市民男子",IF(AND($S$2=参加料計算!#REF!,$AD34=2),"市民女子",IF(AND($S$2=参加料計算!#REF!,$AD34=1),"十日町カップ男子",IF(AND($S$2=参加料計算!#REF!,$AD34=2),"十日町カップ女子",IF(AND($S$2=参加料計算!#REF!,$AD34=1),"ローラー男子",IF(AND($S$2=参加料計算!#REF!,$AD34=2),"ローラー女子",""))))))))</f>
        <v>#REF!</v>
      </c>
      <c r="BH34" s="97"/>
    </row>
    <row r="35" spans="1:60" ht="16.5" customHeight="1">
      <c r="A35" s="118">
        <v>24</v>
      </c>
      <c r="B35" s="156"/>
      <c r="C35" s="157"/>
      <c r="D35" s="157"/>
      <c r="E35" s="9"/>
      <c r="F35" s="8"/>
      <c r="G35" s="8">
        <f>$P$3</f>
        <v>0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10"/>
      <c r="T35" s="11"/>
      <c r="U35" s="36"/>
      <c r="V35" s="37"/>
      <c r="W35" s="37"/>
      <c r="X35" s="37"/>
      <c r="Y35" s="37"/>
      <c r="Z35" s="37"/>
      <c r="AA35" s="37"/>
      <c r="AB35" s="37"/>
      <c r="AC35" s="12"/>
      <c r="AD35" s="12"/>
      <c r="AE35" s="49"/>
      <c r="AF35" s="74"/>
      <c r="AG35" s="76"/>
      <c r="AH35" s="75"/>
      <c r="AI35" s="92" t="e">
        <f>IF(AND($S$2=参加料計算!#REF!,$AD35=1),"Jr.CC男子",IF(AND($S$2=参加料計算!#REF!,$AD35=2),"Jr.CC女子",IF(AND($S$2=参加料計算!#REF!,$AD35=1),"市民男子",IF(AND($S$2=参加料計算!#REF!,$AD35=2),"市民女子",IF(AND($S$2=参加料計算!#REF!,$AD35=1),"十日町カップ男子",IF(AND($S$2=参加料計算!#REF!,$AD35=2),"十日町カップ女子",IF(AND($S$2=参加料計算!#REF!,$AD35=1),"ローラー男子",IF(AND($S$2=参加料計算!#REF!,$AD35=2),"ローラー女子",""))))))))</f>
        <v>#REF!</v>
      </c>
      <c r="BH35" s="97"/>
    </row>
    <row r="36" spans="1:60" ht="16.5" customHeight="1">
      <c r="A36" s="118">
        <v>25</v>
      </c>
      <c r="B36" s="156"/>
      <c r="C36" s="157"/>
      <c r="D36" s="157"/>
      <c r="E36" s="9"/>
      <c r="F36" s="8"/>
      <c r="G36" s="8">
        <f>$P$3</f>
        <v>0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10"/>
      <c r="T36" s="11"/>
      <c r="U36" s="36"/>
      <c r="V36" s="37"/>
      <c r="W36" s="37"/>
      <c r="X36" s="37"/>
      <c r="Y36" s="37"/>
      <c r="Z36" s="37"/>
      <c r="AA36" s="37"/>
      <c r="AB36" s="37"/>
      <c r="AC36" s="12"/>
      <c r="AD36" s="12"/>
      <c r="AE36" s="49"/>
      <c r="AF36" s="74"/>
      <c r="AG36" s="76"/>
      <c r="AH36" s="75"/>
      <c r="AI36" s="92" t="e">
        <f>IF(AND($S$2=参加料計算!#REF!,$AD36=1),"Jr.CC男子",IF(AND($S$2=参加料計算!#REF!,$AD36=2),"Jr.CC女子",IF(AND($S$2=参加料計算!#REF!,$AD36=1),"市民男子",IF(AND($S$2=参加料計算!#REF!,$AD36=2),"市民女子",IF(AND($S$2=参加料計算!#REF!,$AD36=1),"十日町カップ男子",IF(AND($S$2=参加料計算!#REF!,$AD36=2),"十日町カップ女子",IF(AND($S$2=参加料計算!#REF!,$AD36=1),"ローラー男子",IF(AND($S$2=参加料計算!#REF!,$AD36=2),"ローラー女子",""))))))))</f>
        <v>#REF!</v>
      </c>
      <c r="BH36" s="97"/>
    </row>
    <row r="37" spans="1:60" ht="16.5" customHeight="1">
      <c r="A37" s="118">
        <v>26</v>
      </c>
      <c r="B37" s="156"/>
      <c r="C37" s="157"/>
      <c r="D37" s="157"/>
      <c r="E37" s="9"/>
      <c r="F37" s="8"/>
      <c r="G37" s="8">
        <f>$P$3</f>
        <v>0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10"/>
      <c r="T37" s="11"/>
      <c r="U37" s="36"/>
      <c r="V37" s="37"/>
      <c r="W37" s="37"/>
      <c r="X37" s="37"/>
      <c r="Y37" s="37"/>
      <c r="Z37" s="37"/>
      <c r="AA37" s="37"/>
      <c r="AB37" s="37"/>
      <c r="AC37" s="12"/>
      <c r="AD37" s="12"/>
      <c r="AE37" s="49"/>
      <c r="AF37" s="74"/>
      <c r="AG37" s="76"/>
      <c r="AH37" s="75"/>
      <c r="AI37" s="92" t="e">
        <f>IF(AND($S$2=参加料計算!#REF!,$AD37=1),"Jr.CC男子",IF(AND($S$2=参加料計算!#REF!,$AD37=2),"Jr.CC女子",IF(AND($S$2=参加料計算!#REF!,$AD37=1),"市民男子",IF(AND($S$2=参加料計算!#REF!,$AD37=2),"市民女子",IF(AND($S$2=参加料計算!#REF!,$AD37=1),"十日町カップ男子",IF(AND($S$2=参加料計算!#REF!,$AD37=2),"十日町カップ女子",IF(AND($S$2=参加料計算!#REF!,$AD37=1),"ローラー男子",IF(AND($S$2=参加料計算!#REF!,$AD37=2),"ローラー女子",""))))))))</f>
        <v>#REF!</v>
      </c>
      <c r="BH37" s="97"/>
    </row>
    <row r="38" spans="1:60" ht="16.5" customHeight="1">
      <c r="A38" s="118">
        <v>27</v>
      </c>
      <c r="B38" s="156"/>
      <c r="C38" s="157"/>
      <c r="D38" s="157"/>
      <c r="E38" s="9"/>
      <c r="F38" s="8"/>
      <c r="G38" s="8">
        <f>$P$3</f>
        <v>0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10"/>
      <c r="T38" s="11"/>
      <c r="U38" s="36"/>
      <c r="V38" s="37"/>
      <c r="W38" s="37"/>
      <c r="X38" s="37"/>
      <c r="Y38" s="37"/>
      <c r="Z38" s="37"/>
      <c r="AA38" s="37"/>
      <c r="AB38" s="37"/>
      <c r="AC38" s="12"/>
      <c r="AD38" s="12"/>
      <c r="AE38" s="49"/>
      <c r="AF38" s="74"/>
      <c r="AG38" s="76"/>
      <c r="AH38" s="75"/>
      <c r="AI38" s="92" t="e">
        <f>IF(AND($S$2=参加料計算!#REF!,$AD38=1),"Jr.CC男子",IF(AND($S$2=参加料計算!#REF!,$AD38=2),"Jr.CC女子",IF(AND($S$2=参加料計算!#REF!,$AD38=1),"市民男子",IF(AND($S$2=参加料計算!#REF!,$AD38=2),"市民女子",IF(AND($S$2=参加料計算!#REF!,$AD38=1),"十日町カップ男子",IF(AND($S$2=参加料計算!#REF!,$AD38=2),"十日町カップ女子",IF(AND($S$2=参加料計算!#REF!,$AD38=1),"ローラー男子",IF(AND($S$2=参加料計算!#REF!,$AD38=2),"ローラー女子",""))))))))</f>
        <v>#REF!</v>
      </c>
      <c r="BH38" s="97"/>
    </row>
    <row r="39" spans="1:60" ht="16.5" customHeight="1">
      <c r="A39" s="118">
        <v>28</v>
      </c>
      <c r="B39" s="156"/>
      <c r="C39" s="157"/>
      <c r="D39" s="157"/>
      <c r="E39" s="9"/>
      <c r="F39" s="8"/>
      <c r="G39" s="8">
        <f>$P$3</f>
        <v>0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10"/>
      <c r="T39" s="11"/>
      <c r="U39" s="36"/>
      <c r="V39" s="37"/>
      <c r="W39" s="37"/>
      <c r="X39" s="37"/>
      <c r="Y39" s="37"/>
      <c r="Z39" s="37"/>
      <c r="AA39" s="37"/>
      <c r="AB39" s="37"/>
      <c r="AC39" s="12"/>
      <c r="AD39" s="12"/>
      <c r="AE39" s="49"/>
      <c r="AF39" s="74"/>
      <c r="AG39" s="76"/>
      <c r="AH39" s="75"/>
      <c r="AI39" s="92" t="e">
        <f>IF(AND($S$2=参加料計算!#REF!,$AD39=1),"Jr.CC男子",IF(AND($S$2=参加料計算!#REF!,$AD39=2),"Jr.CC女子",IF(AND($S$2=参加料計算!#REF!,$AD39=1),"市民男子",IF(AND($S$2=参加料計算!#REF!,$AD39=2),"市民女子",IF(AND($S$2=参加料計算!#REF!,$AD39=1),"十日町カップ男子",IF(AND($S$2=参加料計算!#REF!,$AD39=2),"十日町カップ女子",IF(AND($S$2=参加料計算!#REF!,$AD39=1),"ローラー男子",IF(AND($S$2=参加料計算!#REF!,$AD39=2),"ローラー女子",""))))))))</f>
        <v>#REF!</v>
      </c>
      <c r="BH39" s="97"/>
    </row>
    <row r="40" spans="1:60" ht="16.5" customHeight="1">
      <c r="A40" s="118">
        <v>29</v>
      </c>
      <c r="B40" s="156"/>
      <c r="C40" s="157"/>
      <c r="D40" s="157"/>
      <c r="E40" s="9"/>
      <c r="F40" s="8"/>
      <c r="G40" s="8">
        <f>$P$3</f>
        <v>0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10"/>
      <c r="T40" s="11"/>
      <c r="U40" s="36"/>
      <c r="V40" s="37"/>
      <c r="W40" s="37"/>
      <c r="X40" s="37"/>
      <c r="Y40" s="37"/>
      <c r="Z40" s="37"/>
      <c r="AA40" s="37"/>
      <c r="AB40" s="37"/>
      <c r="AC40" s="12"/>
      <c r="AD40" s="12"/>
      <c r="AE40" s="49"/>
      <c r="AF40" s="74"/>
      <c r="AG40" s="76"/>
      <c r="AH40" s="75"/>
      <c r="AI40" s="92" t="e">
        <f>IF(AND($S$2=参加料計算!#REF!,$AD40=1),"Jr.CC男子",IF(AND($S$2=参加料計算!#REF!,$AD40=2),"Jr.CC女子",IF(AND($S$2=参加料計算!#REF!,$AD40=1),"市民男子",IF(AND($S$2=参加料計算!#REF!,$AD40=2),"市民女子",IF(AND($S$2=参加料計算!#REF!,$AD40=1),"十日町カップ男子",IF(AND($S$2=参加料計算!#REF!,$AD40=2),"十日町カップ女子",IF(AND($S$2=参加料計算!#REF!,$AD40=1),"ローラー男子",IF(AND($S$2=参加料計算!#REF!,$AD40=2),"ローラー女子",""))))))))</f>
        <v>#REF!</v>
      </c>
      <c r="BH40" s="97"/>
    </row>
    <row r="41" spans="1:60" ht="16.5" customHeight="1" thickBot="1">
      <c r="A41" s="118">
        <v>30</v>
      </c>
      <c r="B41" s="156"/>
      <c r="C41" s="157"/>
      <c r="D41" s="157"/>
      <c r="E41" s="9"/>
      <c r="F41" s="8"/>
      <c r="G41" s="8">
        <f>$P$3</f>
        <v>0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10"/>
      <c r="T41" s="11"/>
      <c r="U41" s="36"/>
      <c r="V41" s="37"/>
      <c r="W41" s="37"/>
      <c r="X41" s="37"/>
      <c r="Y41" s="37"/>
      <c r="Z41" s="37"/>
      <c r="AA41" s="37"/>
      <c r="AB41" s="37"/>
      <c r="AC41" s="12"/>
      <c r="AD41" s="12"/>
      <c r="AE41" s="49"/>
      <c r="AF41" s="74"/>
      <c r="AG41" s="76"/>
      <c r="AH41" s="75"/>
      <c r="AI41" s="92" t="e">
        <f>IF(AND($S$2=参加料計算!#REF!,$AD41=1),"Jr.CC男子",IF(AND($S$2=参加料計算!#REF!,$AD41=2),"Jr.CC女子",IF(AND($S$2=参加料計算!#REF!,$AD41=1),"市民男子",IF(AND($S$2=参加料計算!#REF!,$AD41=2),"市民女子",IF(AND($S$2=参加料計算!#REF!,$AD41=1),"十日町カップ男子",IF(AND($S$2=参加料計算!#REF!,$AD41=2),"十日町カップ女子",IF(AND($S$2=参加料計算!#REF!,$AD41=1),"ローラー男子",IF(AND($S$2=参加料計算!#REF!,$AD41=2),"ローラー女子",""))))))))</f>
        <v>#REF!</v>
      </c>
      <c r="BH41" s="97"/>
    </row>
    <row r="42" spans="1:60" ht="16.5" customHeight="1" thickTop="1">
      <c r="A42" s="118">
        <v>31</v>
      </c>
      <c r="B42" s="154"/>
      <c r="C42" s="155"/>
      <c r="D42" s="155"/>
      <c r="E42" s="4"/>
      <c r="F42" s="3"/>
      <c r="G42" s="3">
        <f>$P$3</f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5"/>
      <c r="T42" s="6"/>
      <c r="U42" s="34"/>
      <c r="V42" s="35"/>
      <c r="W42" s="35"/>
      <c r="X42" s="35"/>
      <c r="Y42" s="35"/>
      <c r="Z42" s="35"/>
      <c r="AA42" s="35"/>
      <c r="AB42" s="35"/>
      <c r="AC42" s="7"/>
      <c r="AD42" s="7"/>
      <c r="AE42" s="48"/>
      <c r="AF42" s="71"/>
      <c r="AG42" s="72"/>
      <c r="AH42" s="73"/>
      <c r="AI42" s="92" t="e">
        <f>IF(AND($S$2=参加料計算!#REF!,$AD42=1),"Jr.CC男子",IF(AND($S$2=参加料計算!#REF!,$AD42=2),"Jr.CC女子",IF(AND($S$2=参加料計算!#REF!,$AD42=1),"市民男子",IF(AND($S$2=参加料計算!#REF!,$AD42=2),"市民女子",IF(AND($S$2=参加料計算!#REF!,$AD42=1),"十日町カップ男子",IF(AND($S$2=参加料計算!#REF!,$AD42=2),"十日町カップ女子",IF(AND($S$2=参加料計算!#REF!,$AD42=1),"ローラー男子",IF(AND($S$2=参加料計算!#REF!,$AD42=2),"ローラー女子",""))))))))</f>
        <v>#REF!</v>
      </c>
      <c r="BD42" s="97"/>
    </row>
    <row r="43" spans="1:60" ht="16.5" customHeight="1">
      <c r="A43" s="118">
        <v>32</v>
      </c>
      <c r="B43" s="156"/>
      <c r="C43" s="157"/>
      <c r="D43" s="157"/>
      <c r="E43" s="9"/>
      <c r="F43" s="8"/>
      <c r="G43" s="8">
        <f>$P$3</f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10"/>
      <c r="T43" s="11"/>
      <c r="U43" s="36"/>
      <c r="V43" s="37"/>
      <c r="W43" s="37"/>
      <c r="X43" s="37"/>
      <c r="Y43" s="37"/>
      <c r="Z43" s="37"/>
      <c r="AA43" s="37"/>
      <c r="AB43" s="37"/>
      <c r="AC43" s="12"/>
      <c r="AD43" s="12"/>
      <c r="AE43" s="48"/>
      <c r="AF43" s="74"/>
      <c r="AG43" s="72"/>
      <c r="AH43" s="75"/>
      <c r="AI43" s="92" t="e">
        <f>IF(AND($S$2=参加料計算!#REF!,$AD43=1),"Jr.CC男子",IF(AND($S$2=参加料計算!#REF!,$AD43=2),"Jr.CC女子",IF(AND($S$2=参加料計算!#REF!,$AD43=1),"市民男子",IF(AND($S$2=参加料計算!#REF!,$AD43=2),"市民女子",IF(AND($S$2=参加料計算!#REF!,$AD43=1),"十日町カップ男子",IF(AND($S$2=参加料計算!#REF!,$AD43=2),"十日町カップ女子",IF(AND($S$2=参加料計算!#REF!,$AD43=1),"ローラー男子",IF(AND($S$2=参加料計算!#REF!,$AD43=2),"ローラー女子",""))))))))</f>
        <v>#REF!</v>
      </c>
      <c r="BD43" s="97"/>
    </row>
    <row r="44" spans="1:60" ht="16.5" customHeight="1">
      <c r="A44" s="118">
        <v>33</v>
      </c>
      <c r="B44" s="156"/>
      <c r="C44" s="157"/>
      <c r="D44" s="157"/>
      <c r="E44" s="9"/>
      <c r="F44" s="8"/>
      <c r="G44" s="8">
        <f>$P$3</f>
        <v>0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10"/>
      <c r="T44" s="11"/>
      <c r="U44" s="36"/>
      <c r="V44" s="37"/>
      <c r="W44" s="37"/>
      <c r="X44" s="37"/>
      <c r="Y44" s="37"/>
      <c r="Z44" s="37"/>
      <c r="AA44" s="37"/>
      <c r="AB44" s="37"/>
      <c r="AC44" s="12"/>
      <c r="AD44" s="12"/>
      <c r="AE44" s="49"/>
      <c r="AF44" s="74"/>
      <c r="AG44" s="76"/>
      <c r="AH44" s="75"/>
      <c r="AI44" s="92" t="e">
        <f>IF(AND($S$2=参加料計算!#REF!,$AD44=1),"Jr.CC男子",IF(AND($S$2=参加料計算!#REF!,$AD44=2),"Jr.CC女子",IF(AND($S$2=参加料計算!#REF!,$AD44=1),"市民男子",IF(AND($S$2=参加料計算!#REF!,$AD44=2),"市民女子",IF(AND($S$2=参加料計算!#REF!,$AD44=1),"十日町カップ男子",IF(AND($S$2=参加料計算!#REF!,$AD44=2),"十日町カップ女子",IF(AND($S$2=参加料計算!#REF!,$AD44=1),"ローラー男子",IF(AND($S$2=参加料計算!#REF!,$AD44=2),"ローラー女子",""))))))))</f>
        <v>#REF!</v>
      </c>
      <c r="BD44" s="97"/>
    </row>
    <row r="45" spans="1:60" ht="16.5" customHeight="1">
      <c r="A45" s="118">
        <v>34</v>
      </c>
      <c r="B45" s="156"/>
      <c r="C45" s="157"/>
      <c r="D45" s="157"/>
      <c r="E45" s="9"/>
      <c r="F45" s="8"/>
      <c r="G45" s="8">
        <f>$P$3</f>
        <v>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10"/>
      <c r="T45" s="11"/>
      <c r="U45" s="36"/>
      <c r="V45" s="37"/>
      <c r="W45" s="37"/>
      <c r="X45" s="37"/>
      <c r="Y45" s="37"/>
      <c r="Z45" s="37"/>
      <c r="AA45" s="37"/>
      <c r="AB45" s="37"/>
      <c r="AC45" s="12"/>
      <c r="AD45" s="12"/>
      <c r="AE45" s="49"/>
      <c r="AF45" s="74"/>
      <c r="AG45" s="76"/>
      <c r="AH45" s="75"/>
      <c r="AI45" s="92" t="e">
        <f>IF(AND($S$2=参加料計算!#REF!,$AD45=1),"Jr.CC男子",IF(AND($S$2=参加料計算!#REF!,$AD45=2),"Jr.CC女子",IF(AND($S$2=参加料計算!#REF!,$AD45=1),"市民男子",IF(AND($S$2=参加料計算!#REF!,$AD45=2),"市民女子",IF(AND($S$2=参加料計算!#REF!,$AD45=1),"十日町カップ男子",IF(AND($S$2=参加料計算!#REF!,$AD45=2),"十日町カップ女子",IF(AND($S$2=参加料計算!#REF!,$AD45=1),"ローラー男子",IF(AND($S$2=参加料計算!#REF!,$AD45=2),"ローラー女子",""))))))))</f>
        <v>#REF!</v>
      </c>
      <c r="BD45" s="97"/>
    </row>
    <row r="46" spans="1:60" ht="16.5" customHeight="1">
      <c r="A46" s="118">
        <v>35</v>
      </c>
      <c r="B46" s="156"/>
      <c r="C46" s="157"/>
      <c r="D46" s="157"/>
      <c r="E46" s="9"/>
      <c r="F46" s="8"/>
      <c r="G46" s="8">
        <f>$P$3</f>
        <v>0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10"/>
      <c r="T46" s="11"/>
      <c r="U46" s="36"/>
      <c r="V46" s="37"/>
      <c r="W46" s="37"/>
      <c r="X46" s="37"/>
      <c r="Y46" s="37"/>
      <c r="Z46" s="37"/>
      <c r="AA46" s="37"/>
      <c r="AB46" s="37"/>
      <c r="AC46" s="12"/>
      <c r="AD46" s="12"/>
      <c r="AE46" s="49"/>
      <c r="AF46" s="74"/>
      <c r="AG46" s="76"/>
      <c r="AH46" s="75"/>
      <c r="AI46" s="92" t="e">
        <f>IF(AND($S$2=参加料計算!#REF!,$AD46=1),"Jr.CC男子",IF(AND($S$2=参加料計算!#REF!,$AD46=2),"Jr.CC女子",IF(AND($S$2=参加料計算!#REF!,$AD46=1),"市民男子",IF(AND($S$2=参加料計算!#REF!,$AD46=2),"市民女子",IF(AND($S$2=参加料計算!#REF!,$AD46=1),"十日町カップ男子",IF(AND($S$2=参加料計算!#REF!,$AD46=2),"十日町カップ女子",IF(AND($S$2=参加料計算!#REF!,$AD46=1),"ローラー男子",IF(AND($S$2=参加料計算!#REF!,$AD46=2),"ローラー女子",""))))))))</f>
        <v>#REF!</v>
      </c>
      <c r="BH46" s="97"/>
    </row>
    <row r="47" spans="1:60" ht="16.5" customHeight="1">
      <c r="A47" s="118">
        <v>36</v>
      </c>
      <c r="B47" s="156"/>
      <c r="C47" s="157"/>
      <c r="D47" s="157"/>
      <c r="E47" s="9"/>
      <c r="F47" s="8"/>
      <c r="G47" s="8">
        <f>$P$3</f>
        <v>0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10"/>
      <c r="T47" s="11"/>
      <c r="U47" s="36"/>
      <c r="V47" s="37"/>
      <c r="W47" s="37"/>
      <c r="X47" s="37"/>
      <c r="Y47" s="37"/>
      <c r="Z47" s="37"/>
      <c r="AA47" s="37"/>
      <c r="AB47" s="37"/>
      <c r="AC47" s="12"/>
      <c r="AD47" s="12"/>
      <c r="AE47" s="49"/>
      <c r="AF47" s="74"/>
      <c r="AG47" s="76"/>
      <c r="AH47" s="75"/>
      <c r="AI47" s="92" t="e">
        <f>IF(AND($S$2=参加料計算!#REF!,$AD47=1),"Jr.CC男子",IF(AND($S$2=参加料計算!#REF!,$AD47=2),"Jr.CC女子",IF(AND($S$2=参加料計算!#REF!,$AD47=1),"市民男子",IF(AND($S$2=参加料計算!#REF!,$AD47=2),"市民女子",IF(AND($S$2=参加料計算!#REF!,$AD47=1),"十日町カップ男子",IF(AND($S$2=参加料計算!#REF!,$AD47=2),"十日町カップ女子",IF(AND($S$2=参加料計算!#REF!,$AD47=1),"ローラー男子",IF(AND($S$2=参加料計算!#REF!,$AD47=2),"ローラー女子",""))))))))</f>
        <v>#REF!</v>
      </c>
      <c r="BH47" s="97"/>
    </row>
    <row r="48" spans="1:60" ht="16.5" customHeight="1">
      <c r="A48" s="118">
        <v>37</v>
      </c>
      <c r="B48" s="156"/>
      <c r="C48" s="157"/>
      <c r="D48" s="157"/>
      <c r="E48" s="9"/>
      <c r="F48" s="8"/>
      <c r="G48" s="8">
        <f>$P$3</f>
        <v>0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10"/>
      <c r="T48" s="11"/>
      <c r="U48" s="36"/>
      <c r="V48" s="37"/>
      <c r="W48" s="37"/>
      <c r="X48" s="37"/>
      <c r="Y48" s="37"/>
      <c r="Z48" s="37"/>
      <c r="AA48" s="37"/>
      <c r="AB48" s="37"/>
      <c r="AC48" s="12"/>
      <c r="AD48" s="12"/>
      <c r="AE48" s="49"/>
      <c r="AF48" s="74"/>
      <c r="AG48" s="76"/>
      <c r="AH48" s="75"/>
      <c r="AI48" s="92" t="e">
        <f>IF(AND($S$2=参加料計算!#REF!,$AD48=1),"Jr.CC男子",IF(AND($S$2=参加料計算!#REF!,$AD48=2),"Jr.CC女子",IF(AND($S$2=参加料計算!#REF!,$AD48=1),"市民男子",IF(AND($S$2=参加料計算!#REF!,$AD48=2),"市民女子",IF(AND($S$2=参加料計算!#REF!,$AD48=1),"十日町カップ男子",IF(AND($S$2=参加料計算!#REF!,$AD48=2),"十日町カップ女子",IF(AND($S$2=参加料計算!#REF!,$AD48=1),"ローラー男子",IF(AND($S$2=参加料計算!#REF!,$AD48=2),"ローラー女子",""))))))))</f>
        <v>#REF!</v>
      </c>
      <c r="BH48" s="97"/>
    </row>
    <row r="49" spans="1:60" ht="16.5" customHeight="1">
      <c r="A49" s="118">
        <v>38</v>
      </c>
      <c r="B49" s="156"/>
      <c r="C49" s="157"/>
      <c r="D49" s="157"/>
      <c r="E49" s="9"/>
      <c r="F49" s="8"/>
      <c r="G49" s="8">
        <f>$P$3</f>
        <v>0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10"/>
      <c r="T49" s="11"/>
      <c r="U49" s="36"/>
      <c r="V49" s="37"/>
      <c r="W49" s="37"/>
      <c r="X49" s="37"/>
      <c r="Y49" s="37"/>
      <c r="Z49" s="37"/>
      <c r="AA49" s="37"/>
      <c r="AB49" s="37"/>
      <c r="AC49" s="12"/>
      <c r="AD49" s="12"/>
      <c r="AE49" s="49"/>
      <c r="AF49" s="74"/>
      <c r="AG49" s="76"/>
      <c r="AH49" s="75"/>
      <c r="AI49" s="92" t="e">
        <f>IF(AND($S$2=参加料計算!#REF!,$AD49=1),"Jr.CC男子",IF(AND($S$2=参加料計算!#REF!,$AD49=2),"Jr.CC女子",IF(AND($S$2=参加料計算!#REF!,$AD49=1),"市民男子",IF(AND($S$2=参加料計算!#REF!,$AD49=2),"市民女子",IF(AND($S$2=参加料計算!#REF!,$AD49=1),"十日町カップ男子",IF(AND($S$2=参加料計算!#REF!,$AD49=2),"十日町カップ女子",IF(AND($S$2=参加料計算!#REF!,$AD49=1),"ローラー男子",IF(AND($S$2=参加料計算!#REF!,$AD49=2),"ローラー女子",""))))))))</f>
        <v>#REF!</v>
      </c>
      <c r="BH49" s="97"/>
    </row>
    <row r="50" spans="1:60" ht="16.5" customHeight="1">
      <c r="A50" s="118">
        <v>39</v>
      </c>
      <c r="B50" s="156"/>
      <c r="C50" s="157"/>
      <c r="D50" s="157"/>
      <c r="E50" s="9"/>
      <c r="F50" s="8"/>
      <c r="G50" s="8">
        <f>$P$3</f>
        <v>0</v>
      </c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10"/>
      <c r="T50" s="11"/>
      <c r="U50" s="36"/>
      <c r="V50" s="37"/>
      <c r="W50" s="37"/>
      <c r="X50" s="37"/>
      <c r="Y50" s="37"/>
      <c r="Z50" s="37"/>
      <c r="AA50" s="37"/>
      <c r="AB50" s="37"/>
      <c r="AC50" s="12"/>
      <c r="AD50" s="12"/>
      <c r="AE50" s="49"/>
      <c r="AF50" s="74"/>
      <c r="AG50" s="76"/>
      <c r="AH50" s="75"/>
      <c r="AI50" s="92" t="e">
        <f>IF(AND($S$2=参加料計算!#REF!,$AD50=1),"Jr.CC男子",IF(AND($S$2=参加料計算!#REF!,$AD50=2),"Jr.CC女子",IF(AND($S$2=参加料計算!#REF!,$AD50=1),"市民男子",IF(AND($S$2=参加料計算!#REF!,$AD50=2),"市民女子",IF(AND($S$2=参加料計算!#REF!,$AD50=1),"十日町カップ男子",IF(AND($S$2=参加料計算!#REF!,$AD50=2),"十日町カップ女子",IF(AND($S$2=参加料計算!#REF!,$AD50=1),"ローラー男子",IF(AND($S$2=参加料計算!#REF!,$AD50=2),"ローラー女子",""))))))))</f>
        <v>#REF!</v>
      </c>
      <c r="BH50" s="97"/>
    </row>
    <row r="51" spans="1:60" ht="16.5" customHeight="1">
      <c r="A51" s="118">
        <v>40</v>
      </c>
      <c r="B51" s="156"/>
      <c r="C51" s="157"/>
      <c r="D51" s="157"/>
      <c r="E51" s="9"/>
      <c r="F51" s="8"/>
      <c r="G51" s="8">
        <f>$P$3</f>
        <v>0</v>
      </c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10"/>
      <c r="T51" s="11"/>
      <c r="U51" s="36"/>
      <c r="V51" s="37"/>
      <c r="W51" s="37"/>
      <c r="X51" s="37"/>
      <c r="Y51" s="37"/>
      <c r="Z51" s="37"/>
      <c r="AA51" s="37"/>
      <c r="AB51" s="37"/>
      <c r="AC51" s="12"/>
      <c r="AD51" s="12"/>
      <c r="AE51" s="49"/>
      <c r="AF51" s="74"/>
      <c r="AG51" s="76"/>
      <c r="AH51" s="75"/>
      <c r="AI51" s="92" t="e">
        <f>IF(AND($S$2=参加料計算!#REF!,$AD51=1),"Jr.CC男子",IF(AND($S$2=参加料計算!#REF!,$AD51=2),"Jr.CC女子",IF(AND($S$2=参加料計算!#REF!,$AD51=1),"市民男子",IF(AND($S$2=参加料計算!#REF!,$AD51=2),"市民女子",IF(AND($S$2=参加料計算!#REF!,$AD51=1),"十日町カップ男子",IF(AND($S$2=参加料計算!#REF!,$AD51=2),"十日町カップ女子",IF(AND($S$2=参加料計算!#REF!,$AD51=1),"ローラー男子",IF(AND($S$2=参加料計算!#REF!,$AD51=2),"ローラー女子",""))))))))</f>
        <v>#REF!</v>
      </c>
      <c r="BH51" s="97"/>
    </row>
    <row r="52" spans="1:60" ht="16.5" customHeight="1">
      <c r="A52" s="118">
        <v>41</v>
      </c>
      <c r="B52" s="156"/>
      <c r="C52" s="157"/>
      <c r="D52" s="157"/>
      <c r="E52" s="9"/>
      <c r="F52" s="8"/>
      <c r="G52" s="8">
        <f>$P$3</f>
        <v>0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10"/>
      <c r="T52" s="11"/>
      <c r="U52" s="36"/>
      <c r="V52" s="37"/>
      <c r="W52" s="37"/>
      <c r="X52" s="37"/>
      <c r="Y52" s="37"/>
      <c r="Z52" s="37"/>
      <c r="AA52" s="37"/>
      <c r="AB52" s="37"/>
      <c r="AC52" s="12"/>
      <c r="AD52" s="12"/>
      <c r="AE52" s="49"/>
      <c r="AF52" s="74"/>
      <c r="AG52" s="76"/>
      <c r="AH52" s="75"/>
      <c r="AI52" s="92" t="e">
        <f>IF(AND($S$2=参加料計算!#REF!,$AD52=1),"Jr.CC男子",IF(AND($S$2=参加料計算!#REF!,$AD52=2),"Jr.CC女子",IF(AND($S$2=参加料計算!#REF!,$AD52=1),"市民男子",IF(AND($S$2=参加料計算!#REF!,$AD52=2),"市民女子",IF(AND($S$2=参加料計算!#REF!,$AD52=1),"十日町カップ男子",IF(AND($S$2=参加料計算!#REF!,$AD52=2),"十日町カップ女子",IF(AND($S$2=参加料計算!#REF!,$AD52=1),"ローラー男子",IF(AND($S$2=参加料計算!#REF!,$AD52=2),"ローラー女子",""))))))))</f>
        <v>#REF!</v>
      </c>
      <c r="BH52" s="97"/>
    </row>
    <row r="53" spans="1:60" ht="16.5" customHeight="1">
      <c r="A53" s="118">
        <v>42</v>
      </c>
      <c r="B53" s="156"/>
      <c r="C53" s="157"/>
      <c r="D53" s="157"/>
      <c r="E53" s="9"/>
      <c r="F53" s="8"/>
      <c r="G53" s="8">
        <f>$P$3</f>
        <v>0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10"/>
      <c r="T53" s="11"/>
      <c r="U53" s="36"/>
      <c r="V53" s="37"/>
      <c r="W53" s="37"/>
      <c r="X53" s="37"/>
      <c r="Y53" s="37"/>
      <c r="Z53" s="37"/>
      <c r="AA53" s="37"/>
      <c r="AB53" s="37"/>
      <c r="AC53" s="12"/>
      <c r="AD53" s="12"/>
      <c r="AE53" s="49"/>
      <c r="AF53" s="74"/>
      <c r="AG53" s="76"/>
      <c r="AH53" s="75"/>
      <c r="AI53" s="92" t="e">
        <f>IF(AND($S$2=参加料計算!#REF!,$AD53=1),"Jr.CC男子",IF(AND($S$2=参加料計算!#REF!,$AD53=2),"Jr.CC女子",IF(AND($S$2=参加料計算!#REF!,$AD53=1),"市民男子",IF(AND($S$2=参加料計算!#REF!,$AD53=2),"市民女子",IF(AND($S$2=参加料計算!#REF!,$AD53=1),"十日町カップ男子",IF(AND($S$2=参加料計算!#REF!,$AD53=2),"十日町カップ女子",IF(AND($S$2=参加料計算!#REF!,$AD53=1),"ローラー男子",IF(AND($S$2=参加料計算!#REF!,$AD53=2),"ローラー女子",""))))))))</f>
        <v>#REF!</v>
      </c>
      <c r="BH53" s="97"/>
    </row>
    <row r="54" spans="1:60" ht="16.5" customHeight="1">
      <c r="A54" s="118">
        <v>43</v>
      </c>
      <c r="B54" s="156"/>
      <c r="C54" s="157"/>
      <c r="D54" s="157"/>
      <c r="E54" s="9"/>
      <c r="F54" s="8"/>
      <c r="G54" s="8">
        <f>$P$3</f>
        <v>0</v>
      </c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10"/>
      <c r="T54" s="11"/>
      <c r="U54" s="36"/>
      <c r="V54" s="37"/>
      <c r="W54" s="37"/>
      <c r="X54" s="37"/>
      <c r="Y54" s="37"/>
      <c r="Z54" s="37"/>
      <c r="AA54" s="37"/>
      <c r="AB54" s="37"/>
      <c r="AC54" s="12"/>
      <c r="AD54" s="12"/>
      <c r="AE54" s="49"/>
      <c r="AF54" s="74"/>
      <c r="AG54" s="76"/>
      <c r="AH54" s="75"/>
      <c r="AI54" s="92" t="e">
        <f>IF(AND($S$2=参加料計算!#REF!,$AD54=1),"Jr.CC男子",IF(AND($S$2=参加料計算!#REF!,$AD54=2),"Jr.CC女子",IF(AND($S$2=参加料計算!#REF!,$AD54=1),"市民男子",IF(AND($S$2=参加料計算!#REF!,$AD54=2),"市民女子",IF(AND($S$2=参加料計算!#REF!,$AD54=1),"十日町カップ男子",IF(AND($S$2=参加料計算!#REF!,$AD54=2),"十日町カップ女子",IF(AND($S$2=参加料計算!#REF!,$AD54=1),"ローラー男子",IF(AND($S$2=参加料計算!#REF!,$AD54=2),"ローラー女子",""))))))))</f>
        <v>#REF!</v>
      </c>
      <c r="BH54" s="97"/>
    </row>
    <row r="55" spans="1:60" ht="16.5" customHeight="1">
      <c r="A55" s="118">
        <v>44</v>
      </c>
      <c r="B55" s="156"/>
      <c r="C55" s="157"/>
      <c r="D55" s="157"/>
      <c r="E55" s="9"/>
      <c r="F55" s="8"/>
      <c r="G55" s="8">
        <f>$P$3</f>
        <v>0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10"/>
      <c r="T55" s="11"/>
      <c r="U55" s="36"/>
      <c r="V55" s="37"/>
      <c r="W55" s="37"/>
      <c r="X55" s="37"/>
      <c r="Y55" s="37"/>
      <c r="Z55" s="37"/>
      <c r="AA55" s="37"/>
      <c r="AB55" s="37"/>
      <c r="AC55" s="12"/>
      <c r="AD55" s="12"/>
      <c r="AE55" s="49"/>
      <c r="AF55" s="74"/>
      <c r="AG55" s="76"/>
      <c r="AH55" s="75"/>
      <c r="AI55" s="92" t="e">
        <f>IF(AND($S$2=参加料計算!#REF!,$AD55=1),"Jr.CC男子",IF(AND($S$2=参加料計算!#REF!,$AD55=2),"Jr.CC女子",IF(AND($S$2=参加料計算!#REF!,$AD55=1),"市民男子",IF(AND($S$2=参加料計算!#REF!,$AD55=2),"市民女子",IF(AND($S$2=参加料計算!#REF!,$AD55=1),"十日町カップ男子",IF(AND($S$2=参加料計算!#REF!,$AD55=2),"十日町カップ女子",IF(AND($S$2=参加料計算!#REF!,$AD55=1),"ローラー男子",IF(AND($S$2=参加料計算!#REF!,$AD55=2),"ローラー女子",""))))))))</f>
        <v>#REF!</v>
      </c>
      <c r="BH55" s="97"/>
    </row>
    <row r="56" spans="1:60" ht="16.5" customHeight="1">
      <c r="A56" s="118">
        <v>45</v>
      </c>
      <c r="B56" s="156"/>
      <c r="C56" s="157"/>
      <c r="D56" s="157"/>
      <c r="E56" s="9"/>
      <c r="F56" s="8"/>
      <c r="G56" s="8">
        <f>$P$3</f>
        <v>0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10"/>
      <c r="T56" s="11"/>
      <c r="U56" s="36"/>
      <c r="V56" s="37"/>
      <c r="W56" s="37"/>
      <c r="X56" s="37"/>
      <c r="Y56" s="37"/>
      <c r="Z56" s="37"/>
      <c r="AA56" s="37"/>
      <c r="AB56" s="37"/>
      <c r="AC56" s="12"/>
      <c r="AD56" s="12"/>
      <c r="AE56" s="49"/>
      <c r="AF56" s="74"/>
      <c r="AG56" s="76"/>
      <c r="AH56" s="75"/>
      <c r="AI56" s="92" t="e">
        <f>IF(AND($S$2=参加料計算!#REF!,$AD56=1),"Jr.CC男子",IF(AND($S$2=参加料計算!#REF!,$AD56=2),"Jr.CC女子",IF(AND($S$2=参加料計算!#REF!,$AD56=1),"市民男子",IF(AND($S$2=参加料計算!#REF!,$AD56=2),"市民女子",IF(AND($S$2=参加料計算!#REF!,$AD56=1),"十日町カップ男子",IF(AND($S$2=参加料計算!#REF!,$AD56=2),"十日町カップ女子",IF(AND($S$2=参加料計算!#REF!,$AD56=1),"ローラー男子",IF(AND($S$2=参加料計算!#REF!,$AD56=2),"ローラー女子",""))))))))</f>
        <v>#REF!</v>
      </c>
      <c r="BH56" s="97"/>
    </row>
    <row r="57" spans="1:60" ht="16.5" customHeight="1">
      <c r="A57" s="118">
        <v>46</v>
      </c>
      <c r="B57" s="156"/>
      <c r="C57" s="157"/>
      <c r="D57" s="157"/>
      <c r="E57" s="9"/>
      <c r="F57" s="8"/>
      <c r="G57" s="8">
        <f>$P$3</f>
        <v>0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10"/>
      <c r="T57" s="11"/>
      <c r="U57" s="36"/>
      <c r="V57" s="37"/>
      <c r="W57" s="37"/>
      <c r="X57" s="37"/>
      <c r="Y57" s="37"/>
      <c r="Z57" s="37"/>
      <c r="AA57" s="37"/>
      <c r="AB57" s="37"/>
      <c r="AC57" s="12"/>
      <c r="AD57" s="12"/>
      <c r="AE57" s="49"/>
      <c r="AF57" s="74"/>
      <c r="AG57" s="76"/>
      <c r="AH57" s="75"/>
      <c r="AI57" s="92" t="e">
        <f>IF(AND($S$2=参加料計算!#REF!,$AD57=1),"Jr.CC男子",IF(AND($S$2=参加料計算!#REF!,$AD57=2),"Jr.CC女子",IF(AND($S$2=参加料計算!#REF!,$AD57=1),"市民男子",IF(AND($S$2=参加料計算!#REF!,$AD57=2),"市民女子",IF(AND($S$2=参加料計算!#REF!,$AD57=1),"十日町カップ男子",IF(AND($S$2=参加料計算!#REF!,$AD57=2),"十日町カップ女子",IF(AND($S$2=参加料計算!#REF!,$AD57=1),"ローラー男子",IF(AND($S$2=参加料計算!#REF!,$AD57=2),"ローラー女子",""))))))))</f>
        <v>#REF!</v>
      </c>
      <c r="BH57" s="97"/>
    </row>
    <row r="58" spans="1:60" ht="16.5" customHeight="1">
      <c r="A58" s="118">
        <v>47</v>
      </c>
      <c r="B58" s="156"/>
      <c r="C58" s="157"/>
      <c r="D58" s="157"/>
      <c r="E58" s="9"/>
      <c r="F58" s="8"/>
      <c r="G58" s="8">
        <f>$P$3</f>
        <v>0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10"/>
      <c r="T58" s="11"/>
      <c r="U58" s="36"/>
      <c r="V58" s="37"/>
      <c r="W58" s="37"/>
      <c r="X58" s="37"/>
      <c r="Y58" s="37"/>
      <c r="Z58" s="37"/>
      <c r="AA58" s="37"/>
      <c r="AB58" s="37"/>
      <c r="AC58" s="12"/>
      <c r="AD58" s="12"/>
      <c r="AE58" s="49"/>
      <c r="AF58" s="74"/>
      <c r="AG58" s="76"/>
      <c r="AH58" s="75"/>
      <c r="AI58" s="92" t="e">
        <f>IF(AND($S$2=参加料計算!#REF!,$AD58=1),"Jr.CC男子",IF(AND($S$2=参加料計算!#REF!,$AD58=2),"Jr.CC女子",IF(AND($S$2=参加料計算!#REF!,$AD58=1),"市民男子",IF(AND($S$2=参加料計算!#REF!,$AD58=2),"市民女子",IF(AND($S$2=参加料計算!#REF!,$AD58=1),"十日町カップ男子",IF(AND($S$2=参加料計算!#REF!,$AD58=2),"十日町カップ女子",IF(AND($S$2=参加料計算!#REF!,$AD58=1),"ローラー男子",IF(AND($S$2=参加料計算!#REF!,$AD58=2),"ローラー女子",""))))))))</f>
        <v>#REF!</v>
      </c>
      <c r="BH58" s="97"/>
    </row>
    <row r="59" spans="1:60" ht="16.5" customHeight="1">
      <c r="A59" s="118">
        <v>48</v>
      </c>
      <c r="B59" s="156"/>
      <c r="C59" s="157"/>
      <c r="D59" s="157"/>
      <c r="E59" s="9"/>
      <c r="F59" s="8"/>
      <c r="G59" s="8">
        <f>$P$3</f>
        <v>0</v>
      </c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10"/>
      <c r="T59" s="11"/>
      <c r="U59" s="36"/>
      <c r="V59" s="37"/>
      <c r="W59" s="37"/>
      <c r="X59" s="37"/>
      <c r="Y59" s="37"/>
      <c r="Z59" s="37"/>
      <c r="AA59" s="37"/>
      <c r="AB59" s="37"/>
      <c r="AC59" s="12"/>
      <c r="AD59" s="12"/>
      <c r="AE59" s="49"/>
      <c r="AF59" s="74"/>
      <c r="AG59" s="76"/>
      <c r="AH59" s="75"/>
      <c r="AI59" s="92" t="e">
        <f>IF(AND($S$2=参加料計算!#REF!,$AD59=1),"Jr.CC男子",IF(AND($S$2=参加料計算!#REF!,$AD59=2),"Jr.CC女子",IF(AND($S$2=参加料計算!#REF!,$AD59=1),"市民男子",IF(AND($S$2=参加料計算!#REF!,$AD59=2),"市民女子",IF(AND($S$2=参加料計算!#REF!,$AD59=1),"十日町カップ男子",IF(AND($S$2=参加料計算!#REF!,$AD59=2),"十日町カップ女子",IF(AND($S$2=参加料計算!#REF!,$AD59=1),"ローラー男子",IF(AND($S$2=参加料計算!#REF!,$AD59=2),"ローラー女子",""))))))))</f>
        <v>#REF!</v>
      </c>
      <c r="BH59" s="97"/>
    </row>
    <row r="60" spans="1:60" ht="16.5" customHeight="1">
      <c r="A60" s="118">
        <v>49</v>
      </c>
      <c r="B60" s="156"/>
      <c r="C60" s="157"/>
      <c r="D60" s="157"/>
      <c r="E60" s="9"/>
      <c r="F60" s="8"/>
      <c r="G60" s="8">
        <f>$P$3</f>
        <v>0</v>
      </c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10"/>
      <c r="T60" s="11"/>
      <c r="U60" s="36"/>
      <c r="V60" s="37"/>
      <c r="W60" s="37"/>
      <c r="X60" s="37"/>
      <c r="Y60" s="37"/>
      <c r="Z60" s="37"/>
      <c r="AA60" s="37"/>
      <c r="AB60" s="37"/>
      <c r="AC60" s="12"/>
      <c r="AD60" s="12"/>
      <c r="AE60" s="49"/>
      <c r="AF60" s="74"/>
      <c r="AG60" s="76"/>
      <c r="AH60" s="75"/>
      <c r="AI60" s="92" t="e">
        <f>IF(AND($S$2=参加料計算!#REF!,$AD60=1),"Jr.CC男子",IF(AND($S$2=参加料計算!#REF!,$AD60=2),"Jr.CC女子",IF(AND($S$2=参加料計算!#REF!,$AD60=1),"市民男子",IF(AND($S$2=参加料計算!#REF!,$AD60=2),"市民女子",IF(AND($S$2=参加料計算!#REF!,$AD60=1),"十日町カップ男子",IF(AND($S$2=参加料計算!#REF!,$AD60=2),"十日町カップ女子",IF(AND($S$2=参加料計算!#REF!,$AD60=1),"ローラー男子",IF(AND($S$2=参加料計算!#REF!,$AD60=2),"ローラー女子",""))))))))</f>
        <v>#REF!</v>
      </c>
      <c r="BH60" s="97"/>
    </row>
    <row r="61" spans="1:60" ht="16.5" customHeight="1">
      <c r="A61" s="118">
        <v>50</v>
      </c>
      <c r="B61" s="156"/>
      <c r="C61" s="157"/>
      <c r="D61" s="157"/>
      <c r="E61" s="9"/>
      <c r="F61" s="8"/>
      <c r="G61" s="8">
        <f>$P$3</f>
        <v>0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10"/>
      <c r="T61" s="11"/>
      <c r="U61" s="36"/>
      <c r="V61" s="37"/>
      <c r="W61" s="37"/>
      <c r="X61" s="37"/>
      <c r="Y61" s="37"/>
      <c r="Z61" s="37"/>
      <c r="AA61" s="37"/>
      <c r="AB61" s="37"/>
      <c r="AC61" s="12"/>
      <c r="AD61" s="12"/>
      <c r="AE61" s="49"/>
      <c r="AF61" s="74"/>
      <c r="AG61" s="76"/>
      <c r="AH61" s="75"/>
      <c r="AI61" s="92" t="e">
        <f>IF(AND($S$2=参加料計算!#REF!,$AD61=1),"Jr.CC男子",IF(AND($S$2=参加料計算!#REF!,$AD61=2),"Jr.CC女子",IF(AND($S$2=参加料計算!#REF!,$AD61=1),"市民男子",IF(AND($S$2=参加料計算!#REF!,$AD61=2),"市民女子",IF(AND($S$2=参加料計算!#REF!,$AD61=1),"十日町カップ男子",IF(AND($S$2=参加料計算!#REF!,$AD61=2),"十日町カップ女子",IF(AND($S$2=参加料計算!#REF!,$AD61=1),"ローラー男子",IF(AND($S$2=参加料計算!#REF!,$AD61=2),"ローラー女子",""))))))))</f>
        <v>#REF!</v>
      </c>
      <c r="BH61" s="97"/>
    </row>
    <row r="62" spans="1:60" ht="16.5" customHeight="1">
      <c r="A62" s="118">
        <v>51</v>
      </c>
      <c r="B62" s="156"/>
      <c r="C62" s="157"/>
      <c r="D62" s="157"/>
      <c r="E62" s="9"/>
      <c r="F62" s="8"/>
      <c r="G62" s="8">
        <f>$P$3</f>
        <v>0</v>
      </c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10"/>
      <c r="T62" s="11"/>
      <c r="U62" s="36"/>
      <c r="V62" s="37"/>
      <c r="W62" s="37"/>
      <c r="X62" s="37"/>
      <c r="Y62" s="37"/>
      <c r="Z62" s="37"/>
      <c r="AA62" s="37"/>
      <c r="AB62" s="37"/>
      <c r="AC62" s="12"/>
      <c r="AD62" s="12"/>
      <c r="AE62" s="49"/>
      <c r="AF62" s="74"/>
      <c r="AG62" s="76"/>
      <c r="AH62" s="75"/>
      <c r="AI62" s="92" t="e">
        <f>IF(AND($S$2=参加料計算!#REF!,$AD62=1),"Jr.CC男子",IF(AND($S$2=参加料計算!#REF!,$AD62=2),"Jr.CC女子",IF(AND($S$2=参加料計算!#REF!,$AD62=1),"市民男子",IF(AND($S$2=参加料計算!#REF!,$AD62=2),"市民女子",IF(AND($S$2=参加料計算!#REF!,$AD62=1),"十日町カップ男子",IF(AND($S$2=参加料計算!#REF!,$AD62=2),"十日町カップ女子",IF(AND($S$2=参加料計算!#REF!,$AD62=1),"ローラー男子",IF(AND($S$2=参加料計算!#REF!,$AD62=2),"ローラー女子",""))))))))</f>
        <v>#REF!</v>
      </c>
      <c r="BH62" s="97"/>
    </row>
    <row r="63" spans="1:60" ht="16.5" customHeight="1">
      <c r="A63" s="118">
        <v>52</v>
      </c>
      <c r="B63" s="156"/>
      <c r="C63" s="157"/>
      <c r="D63" s="157"/>
      <c r="E63" s="9"/>
      <c r="F63" s="8"/>
      <c r="G63" s="8">
        <f>$P$3</f>
        <v>0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10"/>
      <c r="T63" s="11"/>
      <c r="U63" s="36"/>
      <c r="V63" s="37"/>
      <c r="W63" s="37"/>
      <c r="X63" s="37"/>
      <c r="Y63" s="37"/>
      <c r="Z63" s="37"/>
      <c r="AA63" s="37"/>
      <c r="AB63" s="37"/>
      <c r="AC63" s="12"/>
      <c r="AD63" s="12"/>
      <c r="AE63" s="49"/>
      <c r="AF63" s="74"/>
      <c r="AG63" s="76"/>
      <c r="AH63" s="75"/>
      <c r="AI63" s="92" t="e">
        <f>IF(AND($S$2=参加料計算!#REF!,$AD63=1),"Jr.CC男子",IF(AND($S$2=参加料計算!#REF!,$AD63=2),"Jr.CC女子",IF(AND($S$2=参加料計算!#REF!,$AD63=1),"市民男子",IF(AND($S$2=参加料計算!#REF!,$AD63=2),"市民女子",IF(AND($S$2=参加料計算!#REF!,$AD63=1),"十日町カップ男子",IF(AND($S$2=参加料計算!#REF!,$AD63=2),"十日町カップ女子",IF(AND($S$2=参加料計算!#REF!,$AD63=1),"ローラー男子",IF(AND($S$2=参加料計算!#REF!,$AD63=2),"ローラー女子",""))))))))</f>
        <v>#REF!</v>
      </c>
      <c r="BH63" s="97"/>
    </row>
    <row r="64" spans="1:60" ht="16.5" customHeight="1">
      <c r="A64" s="118">
        <v>53</v>
      </c>
      <c r="B64" s="156"/>
      <c r="C64" s="157"/>
      <c r="D64" s="157"/>
      <c r="E64" s="9"/>
      <c r="F64" s="8"/>
      <c r="G64" s="8">
        <f>$P$3</f>
        <v>0</v>
      </c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10"/>
      <c r="T64" s="11"/>
      <c r="U64" s="36"/>
      <c r="V64" s="37"/>
      <c r="W64" s="37"/>
      <c r="X64" s="37"/>
      <c r="Y64" s="37"/>
      <c r="Z64" s="37"/>
      <c r="AA64" s="37"/>
      <c r="AB64" s="37"/>
      <c r="AC64" s="12"/>
      <c r="AD64" s="12"/>
      <c r="AE64" s="49"/>
      <c r="AF64" s="74"/>
      <c r="AG64" s="76"/>
      <c r="AH64" s="75"/>
      <c r="AI64" s="92" t="e">
        <f>IF(AND($S$2=参加料計算!#REF!,$AD64=1),"Jr.CC男子",IF(AND($S$2=参加料計算!#REF!,$AD64=2),"Jr.CC女子",IF(AND($S$2=参加料計算!#REF!,$AD64=1),"市民男子",IF(AND($S$2=参加料計算!#REF!,$AD64=2),"市民女子",IF(AND($S$2=参加料計算!#REF!,$AD64=1),"十日町カップ男子",IF(AND($S$2=参加料計算!#REF!,$AD64=2),"十日町カップ女子",IF(AND($S$2=参加料計算!#REF!,$AD64=1),"ローラー男子",IF(AND($S$2=参加料計算!#REF!,$AD64=2),"ローラー女子",""))))))))</f>
        <v>#REF!</v>
      </c>
      <c r="BH64" s="97"/>
    </row>
    <row r="65" spans="1:60" ht="16.5" customHeight="1">
      <c r="A65" s="118">
        <v>54</v>
      </c>
      <c r="B65" s="156"/>
      <c r="C65" s="157"/>
      <c r="D65" s="157"/>
      <c r="E65" s="9"/>
      <c r="F65" s="8"/>
      <c r="G65" s="8">
        <f>$P$3</f>
        <v>0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10"/>
      <c r="T65" s="11"/>
      <c r="U65" s="36"/>
      <c r="V65" s="37"/>
      <c r="W65" s="37"/>
      <c r="X65" s="37"/>
      <c r="Y65" s="37"/>
      <c r="Z65" s="37"/>
      <c r="AA65" s="37"/>
      <c r="AB65" s="37"/>
      <c r="AC65" s="12"/>
      <c r="AD65" s="12"/>
      <c r="AE65" s="49"/>
      <c r="AF65" s="74"/>
      <c r="AG65" s="76"/>
      <c r="AH65" s="75"/>
      <c r="AI65" s="92" t="e">
        <f>IF(AND($S$2=参加料計算!#REF!,$AD65=1),"Jr.CC男子",IF(AND($S$2=参加料計算!#REF!,$AD65=2),"Jr.CC女子",IF(AND($S$2=参加料計算!#REF!,$AD65=1),"市民男子",IF(AND($S$2=参加料計算!#REF!,$AD65=2),"市民女子",IF(AND($S$2=参加料計算!#REF!,$AD65=1),"十日町カップ男子",IF(AND($S$2=参加料計算!#REF!,$AD65=2),"十日町カップ女子",IF(AND($S$2=参加料計算!#REF!,$AD65=1),"ローラー男子",IF(AND($S$2=参加料計算!#REF!,$AD65=2),"ローラー女子",""))))))))</f>
        <v>#REF!</v>
      </c>
      <c r="BH65" s="97"/>
    </row>
    <row r="66" spans="1:60" ht="16.5" customHeight="1">
      <c r="A66" s="118">
        <v>55</v>
      </c>
      <c r="B66" s="156"/>
      <c r="C66" s="157"/>
      <c r="D66" s="157"/>
      <c r="E66" s="9"/>
      <c r="F66" s="8"/>
      <c r="G66" s="8">
        <f>$P$3</f>
        <v>0</v>
      </c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10"/>
      <c r="T66" s="11"/>
      <c r="U66" s="36"/>
      <c r="V66" s="37"/>
      <c r="W66" s="37"/>
      <c r="X66" s="37"/>
      <c r="Y66" s="37"/>
      <c r="Z66" s="37"/>
      <c r="AA66" s="37"/>
      <c r="AB66" s="37"/>
      <c r="AC66" s="12"/>
      <c r="AD66" s="12"/>
      <c r="AE66" s="49"/>
      <c r="AF66" s="74"/>
      <c r="AG66" s="76"/>
      <c r="AH66" s="75"/>
      <c r="AI66" s="92" t="e">
        <f>IF(AND($S$2=参加料計算!#REF!,$AD66=1),"Jr.CC男子",IF(AND($S$2=参加料計算!#REF!,$AD66=2),"Jr.CC女子",IF(AND($S$2=参加料計算!#REF!,$AD66=1),"市民男子",IF(AND($S$2=参加料計算!#REF!,$AD66=2),"市民女子",IF(AND($S$2=参加料計算!#REF!,$AD66=1),"十日町カップ男子",IF(AND($S$2=参加料計算!#REF!,$AD66=2),"十日町カップ女子",IF(AND($S$2=参加料計算!#REF!,$AD66=1),"ローラー男子",IF(AND($S$2=参加料計算!#REF!,$AD66=2),"ローラー女子",""))))))))</f>
        <v>#REF!</v>
      </c>
      <c r="BH66" s="97"/>
    </row>
    <row r="67" spans="1:60" ht="16.5" customHeight="1">
      <c r="A67" s="118">
        <v>56</v>
      </c>
      <c r="B67" s="156"/>
      <c r="C67" s="157"/>
      <c r="D67" s="157"/>
      <c r="E67" s="9"/>
      <c r="F67" s="8"/>
      <c r="G67" s="8">
        <f>$P$3</f>
        <v>0</v>
      </c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10"/>
      <c r="T67" s="11"/>
      <c r="U67" s="36"/>
      <c r="V67" s="37"/>
      <c r="W67" s="37"/>
      <c r="X67" s="37"/>
      <c r="Y67" s="37"/>
      <c r="Z67" s="37"/>
      <c r="AA67" s="37"/>
      <c r="AB67" s="37"/>
      <c r="AC67" s="12"/>
      <c r="AD67" s="12"/>
      <c r="AE67" s="49"/>
      <c r="AF67" s="74"/>
      <c r="AG67" s="76"/>
      <c r="AH67" s="75"/>
      <c r="AI67" s="92" t="e">
        <f>IF(AND($S$2=参加料計算!#REF!,$AD67=1),"Jr.CC男子",IF(AND($S$2=参加料計算!#REF!,$AD67=2),"Jr.CC女子",IF(AND($S$2=参加料計算!#REF!,$AD67=1),"市民男子",IF(AND($S$2=参加料計算!#REF!,$AD67=2),"市民女子",IF(AND($S$2=参加料計算!#REF!,$AD67=1),"十日町カップ男子",IF(AND($S$2=参加料計算!#REF!,$AD67=2),"十日町カップ女子",IF(AND($S$2=参加料計算!#REF!,$AD67=1),"ローラー男子",IF(AND($S$2=参加料計算!#REF!,$AD67=2),"ローラー女子",""))))))))</f>
        <v>#REF!</v>
      </c>
      <c r="BH67" s="97"/>
    </row>
    <row r="68" spans="1:60" ht="16.5" customHeight="1">
      <c r="A68" s="118">
        <v>57</v>
      </c>
      <c r="B68" s="156"/>
      <c r="C68" s="157"/>
      <c r="D68" s="157"/>
      <c r="E68" s="9"/>
      <c r="F68" s="8"/>
      <c r="G68" s="8">
        <f>$P$3</f>
        <v>0</v>
      </c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10"/>
      <c r="T68" s="11"/>
      <c r="U68" s="36"/>
      <c r="V68" s="37"/>
      <c r="W68" s="37"/>
      <c r="X68" s="37"/>
      <c r="Y68" s="37"/>
      <c r="Z68" s="37"/>
      <c r="AA68" s="37"/>
      <c r="AB68" s="37"/>
      <c r="AC68" s="12"/>
      <c r="AD68" s="12"/>
      <c r="AE68" s="49"/>
      <c r="AF68" s="74"/>
      <c r="AG68" s="76"/>
      <c r="AH68" s="75"/>
      <c r="AI68" s="92" t="e">
        <f>IF(AND($S$2=参加料計算!#REF!,$AD68=1),"Jr.CC男子",IF(AND($S$2=参加料計算!#REF!,$AD68=2),"Jr.CC女子",IF(AND($S$2=参加料計算!#REF!,$AD68=1),"市民男子",IF(AND($S$2=参加料計算!#REF!,$AD68=2),"市民女子",IF(AND($S$2=参加料計算!#REF!,$AD68=1),"十日町カップ男子",IF(AND($S$2=参加料計算!#REF!,$AD68=2),"十日町カップ女子",IF(AND($S$2=参加料計算!#REF!,$AD68=1),"ローラー男子",IF(AND($S$2=参加料計算!#REF!,$AD68=2),"ローラー女子",""))))))))</f>
        <v>#REF!</v>
      </c>
      <c r="BH68" s="97"/>
    </row>
    <row r="69" spans="1:60" ht="16.5" customHeight="1">
      <c r="A69" s="118">
        <v>58</v>
      </c>
      <c r="B69" s="156"/>
      <c r="C69" s="157"/>
      <c r="D69" s="157"/>
      <c r="E69" s="9"/>
      <c r="F69" s="8"/>
      <c r="G69" s="8">
        <f>$P$3</f>
        <v>0</v>
      </c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10"/>
      <c r="T69" s="11"/>
      <c r="U69" s="36"/>
      <c r="V69" s="37"/>
      <c r="W69" s="37"/>
      <c r="X69" s="37"/>
      <c r="Y69" s="37"/>
      <c r="Z69" s="37"/>
      <c r="AA69" s="37"/>
      <c r="AB69" s="37"/>
      <c r="AC69" s="12"/>
      <c r="AD69" s="12"/>
      <c r="AE69" s="49"/>
      <c r="AF69" s="74"/>
      <c r="AG69" s="76"/>
      <c r="AH69" s="75"/>
      <c r="AI69" s="92" t="e">
        <f>IF(AND($S$2=参加料計算!#REF!,$AD69=1),"Jr.CC男子",IF(AND($S$2=参加料計算!#REF!,$AD69=2),"Jr.CC女子",IF(AND($S$2=参加料計算!#REF!,$AD69=1),"市民男子",IF(AND($S$2=参加料計算!#REF!,$AD69=2),"市民女子",IF(AND($S$2=参加料計算!#REF!,$AD69=1),"十日町カップ男子",IF(AND($S$2=参加料計算!#REF!,$AD69=2),"十日町カップ女子",IF(AND($S$2=参加料計算!#REF!,$AD69=1),"ローラー男子",IF(AND($S$2=参加料計算!#REF!,$AD69=2),"ローラー女子",""))))))))</f>
        <v>#REF!</v>
      </c>
      <c r="BH69" s="97"/>
    </row>
    <row r="70" spans="1:60" ht="16.5" customHeight="1">
      <c r="A70" s="118">
        <v>59</v>
      </c>
      <c r="B70" s="156"/>
      <c r="C70" s="157"/>
      <c r="D70" s="157"/>
      <c r="E70" s="9"/>
      <c r="F70" s="8"/>
      <c r="G70" s="8">
        <f>$P$3</f>
        <v>0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10"/>
      <c r="T70" s="11"/>
      <c r="U70" s="36"/>
      <c r="V70" s="37"/>
      <c r="W70" s="37"/>
      <c r="X70" s="37"/>
      <c r="Y70" s="37"/>
      <c r="Z70" s="37"/>
      <c r="AA70" s="37"/>
      <c r="AB70" s="37"/>
      <c r="AC70" s="12"/>
      <c r="AD70" s="12"/>
      <c r="AE70" s="49"/>
      <c r="AF70" s="74"/>
      <c r="AG70" s="76"/>
      <c r="AH70" s="75"/>
      <c r="AI70" s="92" t="e">
        <f>IF(AND($S$2=参加料計算!#REF!,$AD70=1),"Jr.CC男子",IF(AND($S$2=参加料計算!#REF!,$AD70=2),"Jr.CC女子",IF(AND($S$2=参加料計算!#REF!,$AD70=1),"市民男子",IF(AND($S$2=参加料計算!#REF!,$AD70=2),"市民女子",IF(AND($S$2=参加料計算!#REF!,$AD70=1),"十日町カップ男子",IF(AND($S$2=参加料計算!#REF!,$AD70=2),"十日町カップ女子",IF(AND($S$2=参加料計算!#REF!,$AD70=1),"ローラー男子",IF(AND($S$2=参加料計算!#REF!,$AD70=2),"ローラー女子",""))))))))</f>
        <v>#REF!</v>
      </c>
      <c r="BH70" s="97"/>
    </row>
    <row r="71" spans="1:60" ht="16.5" customHeight="1">
      <c r="A71" s="118">
        <v>60</v>
      </c>
      <c r="B71" s="156"/>
      <c r="C71" s="157"/>
      <c r="D71" s="157"/>
      <c r="E71" s="9"/>
      <c r="F71" s="8"/>
      <c r="G71" s="8">
        <f>$P$3</f>
        <v>0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10"/>
      <c r="T71" s="11"/>
      <c r="U71" s="36"/>
      <c r="V71" s="37"/>
      <c r="W71" s="37"/>
      <c r="X71" s="37"/>
      <c r="Y71" s="37"/>
      <c r="Z71" s="37"/>
      <c r="AA71" s="37"/>
      <c r="AB71" s="37"/>
      <c r="AC71" s="12"/>
      <c r="AD71" s="12"/>
      <c r="AE71" s="49"/>
      <c r="AF71" s="74"/>
      <c r="AG71" s="76"/>
      <c r="AH71" s="75"/>
      <c r="AI71" s="92" t="e">
        <f>IF(AND($S$2=参加料計算!#REF!,$AD71=1),"Jr.CC男子",IF(AND($S$2=参加料計算!#REF!,$AD71=2),"Jr.CC女子",IF(AND($S$2=参加料計算!#REF!,$AD71=1),"市民男子",IF(AND($S$2=参加料計算!#REF!,$AD71=2),"市民女子",IF(AND($S$2=参加料計算!#REF!,$AD71=1),"十日町カップ男子",IF(AND($S$2=参加料計算!#REF!,$AD71=2),"十日町カップ女子",IF(AND($S$2=参加料計算!#REF!,$AD71=1),"ローラー男子",IF(AND($S$2=参加料計算!#REF!,$AD71=2),"ローラー女子",""))))))))</f>
        <v>#REF!</v>
      </c>
      <c r="BH71" s="97"/>
    </row>
    <row r="72" spans="1:60" ht="16.5" customHeight="1">
      <c r="A72" s="118">
        <v>61</v>
      </c>
      <c r="B72" s="156"/>
      <c r="C72" s="157"/>
      <c r="D72" s="157"/>
      <c r="E72" s="9"/>
      <c r="F72" s="8"/>
      <c r="G72" s="8">
        <f>$P$3</f>
        <v>0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10"/>
      <c r="T72" s="11"/>
      <c r="U72" s="36"/>
      <c r="V72" s="37"/>
      <c r="W72" s="37"/>
      <c r="X72" s="37"/>
      <c r="Y72" s="37"/>
      <c r="Z72" s="37"/>
      <c r="AA72" s="37"/>
      <c r="AB72" s="37"/>
      <c r="AC72" s="12"/>
      <c r="AD72" s="12"/>
      <c r="AE72" s="49"/>
      <c r="AF72" s="74"/>
      <c r="AG72" s="76"/>
      <c r="AH72" s="75"/>
      <c r="AI72" s="92" t="e">
        <f>IF(AND($S$2=参加料計算!#REF!,$AD72=1),"Jr.CC男子",IF(AND($S$2=参加料計算!#REF!,$AD72=2),"Jr.CC女子",IF(AND($S$2=参加料計算!#REF!,$AD72=1),"市民男子",IF(AND($S$2=参加料計算!#REF!,$AD72=2),"市民女子",IF(AND($S$2=参加料計算!#REF!,$AD72=1),"十日町カップ男子",IF(AND($S$2=参加料計算!#REF!,$AD72=2),"十日町カップ女子",IF(AND($S$2=参加料計算!#REF!,$AD72=1),"ローラー男子",IF(AND($S$2=参加料計算!#REF!,$AD72=2),"ローラー女子",""))))))))</f>
        <v>#REF!</v>
      </c>
      <c r="BH72" s="97"/>
    </row>
    <row r="73" spans="1:60" ht="16.5" customHeight="1">
      <c r="A73" s="118">
        <v>62</v>
      </c>
      <c r="B73" s="156"/>
      <c r="C73" s="157"/>
      <c r="D73" s="157"/>
      <c r="E73" s="9"/>
      <c r="F73" s="8"/>
      <c r="G73" s="8">
        <f>$P$3</f>
        <v>0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10"/>
      <c r="T73" s="11"/>
      <c r="U73" s="36"/>
      <c r="V73" s="37"/>
      <c r="W73" s="37"/>
      <c r="X73" s="37"/>
      <c r="Y73" s="37"/>
      <c r="Z73" s="37"/>
      <c r="AA73" s="37"/>
      <c r="AB73" s="37"/>
      <c r="AC73" s="12"/>
      <c r="AD73" s="12"/>
      <c r="AE73" s="49"/>
      <c r="AF73" s="74"/>
      <c r="AG73" s="76"/>
      <c r="AH73" s="75"/>
      <c r="AI73" s="92" t="e">
        <f>IF(AND($S$2=参加料計算!#REF!,$AD73=1),"Jr.CC男子",IF(AND($S$2=参加料計算!#REF!,$AD73=2),"Jr.CC女子",IF(AND($S$2=参加料計算!#REF!,$AD73=1),"市民男子",IF(AND($S$2=参加料計算!#REF!,$AD73=2),"市民女子",IF(AND($S$2=参加料計算!#REF!,$AD73=1),"十日町カップ男子",IF(AND($S$2=参加料計算!#REF!,$AD73=2),"十日町カップ女子",IF(AND($S$2=参加料計算!#REF!,$AD73=1),"ローラー男子",IF(AND($S$2=参加料計算!#REF!,$AD73=2),"ローラー女子",""))))))))</f>
        <v>#REF!</v>
      </c>
      <c r="BH73" s="97"/>
    </row>
    <row r="74" spans="1:60" ht="16.5" customHeight="1">
      <c r="A74" s="118">
        <v>63</v>
      </c>
      <c r="B74" s="156"/>
      <c r="C74" s="157"/>
      <c r="D74" s="157"/>
      <c r="E74" s="9"/>
      <c r="F74" s="8"/>
      <c r="G74" s="8">
        <f>$P$3</f>
        <v>0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10"/>
      <c r="T74" s="11"/>
      <c r="U74" s="36"/>
      <c r="V74" s="37"/>
      <c r="W74" s="37"/>
      <c r="X74" s="37"/>
      <c r="Y74" s="37"/>
      <c r="Z74" s="37"/>
      <c r="AA74" s="37"/>
      <c r="AB74" s="37"/>
      <c r="AC74" s="12"/>
      <c r="AD74" s="12"/>
      <c r="AE74" s="49"/>
      <c r="AF74" s="74"/>
      <c r="AG74" s="76"/>
      <c r="AH74" s="75"/>
      <c r="AI74" s="92" t="e">
        <f>IF(AND($S$2=参加料計算!#REF!,$AD74=1),"Jr.CC男子",IF(AND($S$2=参加料計算!#REF!,$AD74=2),"Jr.CC女子",IF(AND($S$2=参加料計算!#REF!,$AD74=1),"市民男子",IF(AND($S$2=参加料計算!#REF!,$AD74=2),"市民女子",IF(AND($S$2=参加料計算!#REF!,$AD74=1),"十日町カップ男子",IF(AND($S$2=参加料計算!#REF!,$AD74=2),"十日町カップ女子",IF(AND($S$2=参加料計算!#REF!,$AD74=1),"ローラー男子",IF(AND($S$2=参加料計算!#REF!,$AD74=2),"ローラー女子",""))))))))</f>
        <v>#REF!</v>
      </c>
      <c r="BH74" s="97"/>
    </row>
    <row r="75" spans="1:60" ht="16.5" customHeight="1">
      <c r="A75" s="118">
        <v>64</v>
      </c>
      <c r="B75" s="156"/>
      <c r="C75" s="157"/>
      <c r="D75" s="157"/>
      <c r="E75" s="9"/>
      <c r="F75" s="8"/>
      <c r="G75" s="8">
        <f>$P$3</f>
        <v>0</v>
      </c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10"/>
      <c r="T75" s="11"/>
      <c r="U75" s="36"/>
      <c r="V75" s="37"/>
      <c r="W75" s="37"/>
      <c r="X75" s="37"/>
      <c r="Y75" s="37"/>
      <c r="Z75" s="37"/>
      <c r="AA75" s="37"/>
      <c r="AB75" s="37"/>
      <c r="AC75" s="12"/>
      <c r="AD75" s="12"/>
      <c r="AE75" s="49"/>
      <c r="AF75" s="74"/>
      <c r="AG75" s="76"/>
      <c r="AH75" s="75"/>
      <c r="AI75" s="92" t="e">
        <f>IF(AND($S$2=参加料計算!#REF!,$AD75=1),"Jr.CC男子",IF(AND($S$2=参加料計算!#REF!,$AD75=2),"Jr.CC女子",IF(AND($S$2=参加料計算!#REF!,$AD75=1),"市民男子",IF(AND($S$2=参加料計算!#REF!,$AD75=2),"市民女子",IF(AND($S$2=参加料計算!#REF!,$AD75=1),"十日町カップ男子",IF(AND($S$2=参加料計算!#REF!,$AD75=2),"十日町カップ女子",IF(AND($S$2=参加料計算!#REF!,$AD75=1),"ローラー男子",IF(AND($S$2=参加料計算!#REF!,$AD75=2),"ローラー女子",""))))))))</f>
        <v>#REF!</v>
      </c>
      <c r="BH75" s="97"/>
    </row>
    <row r="76" spans="1:60" ht="16.5" customHeight="1">
      <c r="A76" s="118">
        <v>65</v>
      </c>
      <c r="B76" s="156"/>
      <c r="C76" s="157"/>
      <c r="D76" s="157"/>
      <c r="E76" s="9"/>
      <c r="F76" s="8"/>
      <c r="G76" s="8">
        <f>$P$3</f>
        <v>0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10"/>
      <c r="T76" s="11"/>
      <c r="U76" s="36"/>
      <c r="V76" s="37"/>
      <c r="W76" s="37"/>
      <c r="X76" s="37"/>
      <c r="Y76" s="37"/>
      <c r="Z76" s="37"/>
      <c r="AA76" s="37"/>
      <c r="AB76" s="37"/>
      <c r="AC76" s="12"/>
      <c r="AD76" s="12"/>
      <c r="AE76" s="49"/>
      <c r="AF76" s="74"/>
      <c r="AG76" s="76"/>
      <c r="AH76" s="75"/>
      <c r="AI76" s="92" t="e">
        <f>IF(AND($S$2=参加料計算!#REF!,$AD76=1),"Jr.CC男子",IF(AND($S$2=参加料計算!#REF!,$AD76=2),"Jr.CC女子",IF(AND($S$2=参加料計算!#REF!,$AD76=1),"市民男子",IF(AND($S$2=参加料計算!#REF!,$AD76=2),"市民女子",IF(AND($S$2=参加料計算!#REF!,$AD76=1),"十日町カップ男子",IF(AND($S$2=参加料計算!#REF!,$AD76=2),"十日町カップ女子",IF(AND($S$2=参加料計算!#REF!,$AD76=1),"ローラー男子",IF(AND($S$2=参加料計算!#REF!,$AD76=2),"ローラー女子",""))))))))</f>
        <v>#REF!</v>
      </c>
      <c r="BH76" s="97"/>
    </row>
    <row r="77" spans="1:60" ht="16.5" customHeight="1">
      <c r="A77" s="118">
        <v>66</v>
      </c>
      <c r="B77" s="156"/>
      <c r="C77" s="157"/>
      <c r="D77" s="157"/>
      <c r="E77" s="9"/>
      <c r="F77" s="8"/>
      <c r="G77" s="8">
        <f>$P$3</f>
        <v>0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10"/>
      <c r="T77" s="11"/>
      <c r="U77" s="36"/>
      <c r="V77" s="37"/>
      <c r="W77" s="37"/>
      <c r="X77" s="37"/>
      <c r="Y77" s="37"/>
      <c r="Z77" s="37"/>
      <c r="AA77" s="37"/>
      <c r="AB77" s="37"/>
      <c r="AC77" s="12"/>
      <c r="AD77" s="12"/>
      <c r="AE77" s="49"/>
      <c r="AF77" s="74"/>
      <c r="AG77" s="76"/>
      <c r="AH77" s="75"/>
      <c r="AI77" s="92" t="e">
        <f>IF(AND($S$2=参加料計算!#REF!,$AD77=1),"Jr.CC男子",IF(AND($S$2=参加料計算!#REF!,$AD77=2),"Jr.CC女子",IF(AND($S$2=参加料計算!#REF!,$AD77=1),"市民男子",IF(AND($S$2=参加料計算!#REF!,$AD77=2),"市民女子",IF(AND($S$2=参加料計算!#REF!,$AD77=1),"十日町カップ男子",IF(AND($S$2=参加料計算!#REF!,$AD77=2),"十日町カップ女子",IF(AND($S$2=参加料計算!#REF!,$AD77=1),"ローラー男子",IF(AND($S$2=参加料計算!#REF!,$AD77=2),"ローラー女子",""))))))))</f>
        <v>#REF!</v>
      </c>
      <c r="BH77" s="97"/>
    </row>
    <row r="78" spans="1:60" ht="16.5" customHeight="1">
      <c r="A78" s="118">
        <v>67</v>
      </c>
      <c r="B78" s="156"/>
      <c r="C78" s="157"/>
      <c r="D78" s="157"/>
      <c r="E78" s="9"/>
      <c r="F78" s="8"/>
      <c r="G78" s="8">
        <f>$P$3</f>
        <v>0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10"/>
      <c r="T78" s="11"/>
      <c r="U78" s="36"/>
      <c r="V78" s="37"/>
      <c r="W78" s="37"/>
      <c r="X78" s="37"/>
      <c r="Y78" s="37"/>
      <c r="Z78" s="37"/>
      <c r="AA78" s="37"/>
      <c r="AB78" s="37"/>
      <c r="AC78" s="12"/>
      <c r="AD78" s="12"/>
      <c r="AE78" s="49"/>
      <c r="AF78" s="74"/>
      <c r="AG78" s="76"/>
      <c r="AH78" s="75"/>
      <c r="AI78" s="92" t="e">
        <f>IF(AND($S$2=参加料計算!#REF!,$AD78=1),"Jr.CC男子",IF(AND($S$2=参加料計算!#REF!,$AD78=2),"Jr.CC女子",IF(AND($S$2=参加料計算!#REF!,$AD78=1),"市民男子",IF(AND($S$2=参加料計算!#REF!,$AD78=2),"市民女子",IF(AND($S$2=参加料計算!#REF!,$AD78=1),"十日町カップ男子",IF(AND($S$2=参加料計算!#REF!,$AD78=2),"十日町カップ女子",IF(AND($S$2=参加料計算!#REF!,$AD78=1),"ローラー男子",IF(AND($S$2=参加料計算!#REF!,$AD78=2),"ローラー女子",""))))))))</f>
        <v>#REF!</v>
      </c>
      <c r="BH78" s="97"/>
    </row>
    <row r="79" spans="1:60" ht="16.5" customHeight="1">
      <c r="A79" s="118">
        <v>68</v>
      </c>
      <c r="B79" s="156"/>
      <c r="C79" s="157"/>
      <c r="D79" s="157"/>
      <c r="E79" s="9"/>
      <c r="F79" s="8"/>
      <c r="G79" s="8">
        <f>$P$3</f>
        <v>0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10"/>
      <c r="T79" s="11"/>
      <c r="U79" s="36"/>
      <c r="V79" s="37"/>
      <c r="W79" s="37"/>
      <c r="X79" s="37"/>
      <c r="Y79" s="37"/>
      <c r="Z79" s="37"/>
      <c r="AA79" s="37"/>
      <c r="AB79" s="37"/>
      <c r="AC79" s="12"/>
      <c r="AD79" s="12"/>
      <c r="AE79" s="49"/>
      <c r="AF79" s="74"/>
      <c r="AG79" s="76"/>
      <c r="AH79" s="75"/>
      <c r="AI79" s="92" t="e">
        <f>IF(AND($S$2=参加料計算!#REF!,$AD79=1),"Jr.CC男子",IF(AND($S$2=参加料計算!#REF!,$AD79=2),"Jr.CC女子",IF(AND($S$2=参加料計算!#REF!,$AD79=1),"市民男子",IF(AND($S$2=参加料計算!#REF!,$AD79=2),"市民女子",IF(AND($S$2=参加料計算!#REF!,$AD79=1),"十日町カップ男子",IF(AND($S$2=参加料計算!#REF!,$AD79=2),"十日町カップ女子",IF(AND($S$2=参加料計算!#REF!,$AD79=1),"ローラー男子",IF(AND($S$2=参加料計算!#REF!,$AD79=2),"ローラー女子",""))))))))</f>
        <v>#REF!</v>
      </c>
      <c r="BH79" s="97"/>
    </row>
    <row r="80" spans="1:60" ht="16.5" customHeight="1">
      <c r="A80" s="118">
        <v>69</v>
      </c>
      <c r="B80" s="156"/>
      <c r="C80" s="157"/>
      <c r="D80" s="157"/>
      <c r="E80" s="9"/>
      <c r="F80" s="8"/>
      <c r="G80" s="8">
        <f>$P$3</f>
        <v>0</v>
      </c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10"/>
      <c r="T80" s="11"/>
      <c r="U80" s="36"/>
      <c r="V80" s="37"/>
      <c r="W80" s="37"/>
      <c r="X80" s="37"/>
      <c r="Y80" s="37"/>
      <c r="Z80" s="37"/>
      <c r="AA80" s="37"/>
      <c r="AB80" s="37"/>
      <c r="AC80" s="12"/>
      <c r="AD80" s="12"/>
      <c r="AE80" s="49"/>
      <c r="AF80" s="74"/>
      <c r="AG80" s="76"/>
      <c r="AH80" s="75"/>
      <c r="AI80" s="92" t="e">
        <f>IF(AND($S$2=参加料計算!#REF!,$AD80=1),"Jr.CC男子",IF(AND($S$2=参加料計算!#REF!,$AD80=2),"Jr.CC女子",IF(AND($S$2=参加料計算!#REF!,$AD80=1),"市民男子",IF(AND($S$2=参加料計算!#REF!,$AD80=2),"市民女子",IF(AND($S$2=参加料計算!#REF!,$AD80=1),"十日町カップ男子",IF(AND($S$2=参加料計算!#REF!,$AD80=2),"十日町カップ女子",IF(AND($S$2=参加料計算!#REF!,$AD80=1),"ローラー男子",IF(AND($S$2=参加料計算!#REF!,$AD80=2),"ローラー女子",""))))))))</f>
        <v>#REF!</v>
      </c>
      <c r="BH80" s="97"/>
    </row>
    <row r="81" spans="1:65" ht="16.5" customHeight="1">
      <c r="A81" s="118">
        <v>70</v>
      </c>
      <c r="B81" s="156"/>
      <c r="C81" s="157"/>
      <c r="D81" s="157"/>
      <c r="E81" s="9"/>
      <c r="F81" s="8"/>
      <c r="G81" s="8">
        <f>$P$3</f>
        <v>0</v>
      </c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10"/>
      <c r="T81" s="11"/>
      <c r="U81" s="36"/>
      <c r="V81" s="37"/>
      <c r="W81" s="37"/>
      <c r="X81" s="37"/>
      <c r="Y81" s="37"/>
      <c r="Z81" s="37"/>
      <c r="AA81" s="37"/>
      <c r="AB81" s="37"/>
      <c r="AC81" s="12"/>
      <c r="AD81" s="12"/>
      <c r="AE81" s="49"/>
      <c r="AF81" s="74"/>
      <c r="AG81" s="76"/>
      <c r="AH81" s="75"/>
      <c r="AI81" s="92" t="e">
        <f>IF(AND($S$2=参加料計算!#REF!,$AD81=1),"Jr.CC男子",IF(AND($S$2=参加料計算!#REF!,$AD81=2),"Jr.CC女子",IF(AND($S$2=参加料計算!#REF!,$AD81=1),"市民男子",IF(AND($S$2=参加料計算!#REF!,$AD81=2),"市民女子",IF(AND($S$2=参加料計算!#REF!,$AD81=1),"十日町カップ男子",IF(AND($S$2=参加料計算!#REF!,$AD81=2),"十日町カップ女子",IF(AND($S$2=参加料計算!#REF!,$AD81=1),"ローラー男子",IF(AND($S$2=参加料計算!#REF!,$AD81=2),"ローラー女子",""))))))))</f>
        <v>#REF!</v>
      </c>
      <c r="BH81" s="97"/>
    </row>
    <row r="82" spans="1:65" ht="16.5" customHeight="1">
      <c r="A82" s="118">
        <v>71</v>
      </c>
      <c r="B82" s="156"/>
      <c r="C82" s="157"/>
      <c r="D82" s="157"/>
      <c r="E82" s="9"/>
      <c r="F82" s="8"/>
      <c r="G82" s="8">
        <f>$P$3</f>
        <v>0</v>
      </c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10"/>
      <c r="T82" s="11"/>
      <c r="U82" s="36"/>
      <c r="V82" s="37"/>
      <c r="W82" s="37"/>
      <c r="X82" s="37"/>
      <c r="Y82" s="37"/>
      <c r="Z82" s="37"/>
      <c r="AA82" s="37"/>
      <c r="AB82" s="37"/>
      <c r="AC82" s="12"/>
      <c r="AD82" s="12"/>
      <c r="AE82" s="49"/>
      <c r="AF82" s="74"/>
      <c r="AG82" s="76"/>
      <c r="AH82" s="75"/>
      <c r="AI82" s="92" t="e">
        <f>IF(AND($S$2=参加料計算!#REF!,$AD82=1),"Jr.CC男子",IF(AND($S$2=参加料計算!#REF!,$AD82=2),"Jr.CC女子",IF(AND($S$2=参加料計算!#REF!,$AD82=1),"市民男子",IF(AND($S$2=参加料計算!#REF!,$AD82=2),"市民女子",IF(AND($S$2=参加料計算!#REF!,$AD82=1),"十日町カップ男子",IF(AND($S$2=参加料計算!#REF!,$AD82=2),"十日町カップ女子",IF(AND($S$2=参加料計算!#REF!,$AD82=1),"ローラー男子",IF(AND($S$2=参加料計算!#REF!,$AD82=2),"ローラー女子",""))))))))</f>
        <v>#REF!</v>
      </c>
      <c r="BH82" s="97"/>
    </row>
    <row r="83" spans="1:65" ht="16.5" customHeight="1">
      <c r="A83" s="118">
        <v>72</v>
      </c>
      <c r="B83" s="156"/>
      <c r="C83" s="157"/>
      <c r="D83" s="157"/>
      <c r="E83" s="9"/>
      <c r="F83" s="8"/>
      <c r="G83" s="8">
        <f>$P$3</f>
        <v>0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10"/>
      <c r="T83" s="11"/>
      <c r="U83" s="36"/>
      <c r="V83" s="37"/>
      <c r="W83" s="37"/>
      <c r="X83" s="37"/>
      <c r="Y83" s="37"/>
      <c r="Z83" s="37"/>
      <c r="AA83" s="37"/>
      <c r="AB83" s="37"/>
      <c r="AC83" s="12"/>
      <c r="AD83" s="12"/>
      <c r="AE83" s="49"/>
      <c r="AF83" s="74"/>
      <c r="AG83" s="76"/>
      <c r="AH83" s="75"/>
      <c r="AI83" s="92" t="e">
        <f>IF(AND($S$2=参加料計算!#REF!,$AD83=1),"Jr.CC男子",IF(AND($S$2=参加料計算!#REF!,$AD83=2),"Jr.CC女子",IF(AND($S$2=参加料計算!#REF!,$AD83=1),"市民男子",IF(AND($S$2=参加料計算!#REF!,$AD83=2),"市民女子",IF(AND($S$2=参加料計算!#REF!,$AD83=1),"十日町カップ男子",IF(AND($S$2=参加料計算!#REF!,$AD83=2),"十日町カップ女子",IF(AND($S$2=参加料計算!#REF!,$AD83=1),"ローラー男子",IF(AND($S$2=参加料計算!#REF!,$AD83=2),"ローラー女子",""))))))))</f>
        <v>#REF!</v>
      </c>
      <c r="BH83" s="97"/>
    </row>
    <row r="84" spans="1:65" ht="16.5" customHeight="1">
      <c r="A84" s="118">
        <v>73</v>
      </c>
      <c r="B84" s="156"/>
      <c r="C84" s="157"/>
      <c r="D84" s="157"/>
      <c r="E84" s="9"/>
      <c r="F84" s="8"/>
      <c r="G84" s="8">
        <f>$P$3</f>
        <v>0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10"/>
      <c r="T84" s="11"/>
      <c r="U84" s="36"/>
      <c r="V84" s="37"/>
      <c r="W84" s="37"/>
      <c r="X84" s="37"/>
      <c r="Y84" s="37"/>
      <c r="Z84" s="37"/>
      <c r="AA84" s="37"/>
      <c r="AB84" s="37"/>
      <c r="AC84" s="12"/>
      <c r="AD84" s="12"/>
      <c r="AE84" s="49"/>
      <c r="AF84" s="74"/>
      <c r="AG84" s="76"/>
      <c r="AH84" s="75"/>
      <c r="AI84" s="92" t="e">
        <f>IF(AND($S$2=参加料計算!#REF!,$AD84=1),"Jr.CC男子",IF(AND($S$2=参加料計算!#REF!,$AD84=2),"Jr.CC女子",IF(AND($S$2=参加料計算!#REF!,$AD84=1),"市民男子",IF(AND($S$2=参加料計算!#REF!,$AD84=2),"市民女子",IF(AND($S$2=参加料計算!#REF!,$AD84=1),"十日町カップ男子",IF(AND($S$2=参加料計算!#REF!,$AD84=2),"十日町カップ女子",IF(AND($S$2=参加料計算!#REF!,$AD84=1),"ローラー男子",IF(AND($S$2=参加料計算!#REF!,$AD84=2),"ローラー女子",""))))))))</f>
        <v>#REF!</v>
      </c>
      <c r="BH84" s="97"/>
    </row>
    <row r="85" spans="1:65" ht="16.5" customHeight="1">
      <c r="A85" s="118">
        <v>74</v>
      </c>
      <c r="B85" s="156"/>
      <c r="C85" s="157"/>
      <c r="D85" s="157"/>
      <c r="E85" s="9"/>
      <c r="F85" s="8"/>
      <c r="G85" s="8">
        <f>$P$3</f>
        <v>0</v>
      </c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10"/>
      <c r="T85" s="11"/>
      <c r="U85" s="36"/>
      <c r="V85" s="37"/>
      <c r="W85" s="37"/>
      <c r="X85" s="37"/>
      <c r="Y85" s="37"/>
      <c r="Z85" s="37"/>
      <c r="AA85" s="37"/>
      <c r="AB85" s="37"/>
      <c r="AC85" s="12"/>
      <c r="AD85" s="12"/>
      <c r="AE85" s="49"/>
      <c r="AF85" s="74"/>
      <c r="AG85" s="76"/>
      <c r="AH85" s="75"/>
      <c r="AI85" s="92" t="e">
        <f>IF(AND($S$2=参加料計算!#REF!,$AD85=1),"Jr.CC男子",IF(AND($S$2=参加料計算!#REF!,$AD85=2),"Jr.CC女子",IF(AND($S$2=参加料計算!#REF!,$AD85=1),"市民男子",IF(AND($S$2=参加料計算!#REF!,$AD85=2),"市民女子",IF(AND($S$2=参加料計算!#REF!,$AD85=1),"十日町カップ男子",IF(AND($S$2=参加料計算!#REF!,$AD85=2),"十日町カップ女子",IF(AND($S$2=参加料計算!#REF!,$AD85=1),"ローラー男子",IF(AND($S$2=参加料計算!#REF!,$AD85=2),"ローラー女子",""))))))))</f>
        <v>#REF!</v>
      </c>
      <c r="BH85" s="97"/>
    </row>
    <row r="86" spans="1:65" ht="16.5" customHeight="1">
      <c r="A86" s="118">
        <v>75</v>
      </c>
      <c r="B86" s="156"/>
      <c r="C86" s="157"/>
      <c r="D86" s="157"/>
      <c r="E86" s="9"/>
      <c r="F86" s="8"/>
      <c r="G86" s="8">
        <f>$P$3</f>
        <v>0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10"/>
      <c r="T86" s="11"/>
      <c r="U86" s="36"/>
      <c r="V86" s="37"/>
      <c r="W86" s="37"/>
      <c r="X86" s="37"/>
      <c r="Y86" s="37"/>
      <c r="Z86" s="37"/>
      <c r="AA86" s="37"/>
      <c r="AB86" s="37"/>
      <c r="AC86" s="12"/>
      <c r="AD86" s="12"/>
      <c r="AE86" s="49"/>
      <c r="AF86" s="74"/>
      <c r="AG86" s="76"/>
      <c r="AH86" s="75"/>
      <c r="AI86" s="92" t="e">
        <f>IF(AND($S$2=参加料計算!#REF!,$AD86=1),"Jr.CC男子",IF(AND($S$2=参加料計算!#REF!,$AD86=2),"Jr.CC女子",IF(AND($S$2=参加料計算!#REF!,$AD86=1),"市民男子",IF(AND($S$2=参加料計算!#REF!,$AD86=2),"市民女子",IF(AND($S$2=参加料計算!#REF!,$AD86=1),"十日町カップ男子",IF(AND($S$2=参加料計算!#REF!,$AD86=2),"十日町カップ女子",IF(AND($S$2=参加料計算!#REF!,$AD86=1),"ローラー男子",IF(AND($S$2=参加料計算!#REF!,$AD86=2),"ローラー女子",""))))))))</f>
        <v>#REF!</v>
      </c>
      <c r="BH86" s="97"/>
    </row>
    <row r="87" spans="1:65" ht="16.5" customHeight="1">
      <c r="A87" s="118">
        <v>76</v>
      </c>
      <c r="B87" s="156"/>
      <c r="C87" s="157"/>
      <c r="D87" s="157"/>
      <c r="E87" s="9"/>
      <c r="F87" s="8"/>
      <c r="G87" s="8">
        <f>$P$3</f>
        <v>0</v>
      </c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10"/>
      <c r="T87" s="11"/>
      <c r="U87" s="36"/>
      <c r="V87" s="37"/>
      <c r="W87" s="37"/>
      <c r="X87" s="37"/>
      <c r="Y87" s="37"/>
      <c r="Z87" s="37"/>
      <c r="AA87" s="37"/>
      <c r="AB87" s="37"/>
      <c r="AC87" s="12"/>
      <c r="AD87" s="12"/>
      <c r="AE87" s="49"/>
      <c r="AF87" s="74"/>
      <c r="AG87" s="76"/>
      <c r="AH87" s="75"/>
      <c r="AI87" s="92" t="e">
        <f>IF(AND($S$2=参加料計算!#REF!,$AD87=1),"Jr.CC男子",IF(AND($S$2=参加料計算!#REF!,$AD87=2),"Jr.CC女子",IF(AND($S$2=参加料計算!#REF!,$AD87=1),"市民男子",IF(AND($S$2=参加料計算!#REF!,$AD87=2),"市民女子",IF(AND($S$2=参加料計算!#REF!,$AD87=1),"十日町カップ男子",IF(AND($S$2=参加料計算!#REF!,$AD87=2),"十日町カップ女子",IF(AND($S$2=参加料計算!#REF!,$AD87=1),"ローラー男子",IF(AND($S$2=参加料計算!#REF!,$AD87=2),"ローラー女子",""))))))))</f>
        <v>#REF!</v>
      </c>
      <c r="BH87" s="97"/>
    </row>
    <row r="88" spans="1:65" ht="16.5" customHeight="1">
      <c r="A88" s="118">
        <v>77</v>
      </c>
      <c r="B88" s="156"/>
      <c r="C88" s="157"/>
      <c r="D88" s="157"/>
      <c r="E88" s="9"/>
      <c r="F88" s="8"/>
      <c r="G88" s="8">
        <f>$P$3</f>
        <v>0</v>
      </c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10"/>
      <c r="T88" s="11"/>
      <c r="U88" s="36"/>
      <c r="V88" s="37"/>
      <c r="W88" s="37"/>
      <c r="X88" s="37"/>
      <c r="Y88" s="37"/>
      <c r="Z88" s="37"/>
      <c r="AA88" s="37"/>
      <c r="AB88" s="37"/>
      <c r="AC88" s="12"/>
      <c r="AD88" s="12"/>
      <c r="AE88" s="49"/>
      <c r="AF88" s="74"/>
      <c r="AG88" s="76"/>
      <c r="AH88" s="75"/>
      <c r="AI88" s="92" t="e">
        <f>IF(AND($S$2=参加料計算!#REF!,$AD88=1),"Jr.CC男子",IF(AND($S$2=参加料計算!#REF!,$AD88=2),"Jr.CC女子",IF(AND($S$2=参加料計算!#REF!,$AD88=1),"市民男子",IF(AND($S$2=参加料計算!#REF!,$AD88=2),"市民女子",IF(AND($S$2=参加料計算!#REF!,$AD88=1),"十日町カップ男子",IF(AND($S$2=参加料計算!#REF!,$AD88=2),"十日町カップ女子",IF(AND($S$2=参加料計算!#REF!,$AD88=1),"ローラー男子",IF(AND($S$2=参加料計算!#REF!,$AD88=2),"ローラー女子",""))))))))</f>
        <v>#REF!</v>
      </c>
      <c r="BH88" s="97"/>
    </row>
    <row r="89" spans="1:65" ht="16.5" customHeight="1">
      <c r="A89" s="118">
        <v>78</v>
      </c>
      <c r="B89" s="156"/>
      <c r="C89" s="157"/>
      <c r="D89" s="157"/>
      <c r="E89" s="9"/>
      <c r="F89" s="8"/>
      <c r="G89" s="8">
        <f>$P$3</f>
        <v>0</v>
      </c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10"/>
      <c r="T89" s="11"/>
      <c r="U89" s="36"/>
      <c r="V89" s="37"/>
      <c r="W89" s="37"/>
      <c r="X89" s="37"/>
      <c r="Y89" s="37"/>
      <c r="Z89" s="37"/>
      <c r="AA89" s="37"/>
      <c r="AB89" s="37"/>
      <c r="AC89" s="12"/>
      <c r="AD89" s="12"/>
      <c r="AE89" s="49"/>
      <c r="AF89" s="74"/>
      <c r="AG89" s="76"/>
      <c r="AH89" s="75"/>
      <c r="AI89" s="92" t="e">
        <f>IF(AND($S$2=参加料計算!#REF!,$AD89=1),"Jr.CC男子",IF(AND($S$2=参加料計算!#REF!,$AD89=2),"Jr.CC女子",IF(AND($S$2=参加料計算!#REF!,$AD89=1),"市民男子",IF(AND($S$2=参加料計算!#REF!,$AD89=2),"市民女子",IF(AND($S$2=参加料計算!#REF!,$AD89=1),"十日町カップ男子",IF(AND($S$2=参加料計算!#REF!,$AD89=2),"十日町カップ女子",IF(AND($S$2=参加料計算!#REF!,$AD89=1),"ローラー男子",IF(AND($S$2=参加料計算!#REF!,$AD89=2),"ローラー女子",""))))))))</f>
        <v>#REF!</v>
      </c>
      <c r="BH89" s="97"/>
    </row>
    <row r="90" spans="1:65" ht="16.5" customHeight="1">
      <c r="A90" s="118">
        <v>79</v>
      </c>
      <c r="B90" s="156"/>
      <c r="C90" s="157"/>
      <c r="D90" s="157"/>
      <c r="E90" s="9"/>
      <c r="F90" s="8"/>
      <c r="G90" s="8">
        <f>$P$3</f>
        <v>0</v>
      </c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10"/>
      <c r="T90" s="11"/>
      <c r="U90" s="36"/>
      <c r="V90" s="37"/>
      <c r="W90" s="37"/>
      <c r="X90" s="37"/>
      <c r="Y90" s="37"/>
      <c r="Z90" s="37"/>
      <c r="AA90" s="37"/>
      <c r="AB90" s="37"/>
      <c r="AC90" s="12"/>
      <c r="AD90" s="12"/>
      <c r="AE90" s="49"/>
      <c r="AF90" s="74"/>
      <c r="AG90" s="76"/>
      <c r="AH90" s="75"/>
      <c r="AI90" s="92" t="e">
        <f>IF(AND($S$2=参加料計算!#REF!,$AD90=1),"Jr.CC男子",IF(AND($S$2=参加料計算!#REF!,$AD90=2),"Jr.CC女子",IF(AND($S$2=参加料計算!#REF!,$AD90=1),"市民男子",IF(AND($S$2=参加料計算!#REF!,$AD90=2),"市民女子",IF(AND($S$2=参加料計算!#REF!,$AD90=1),"十日町カップ男子",IF(AND($S$2=参加料計算!#REF!,$AD90=2),"十日町カップ女子",IF(AND($S$2=参加料計算!#REF!,$AD90=1),"ローラー男子",IF(AND($S$2=参加料計算!#REF!,$AD90=2),"ローラー女子",""))))))))</f>
        <v>#REF!</v>
      </c>
      <c r="BH90" s="97"/>
    </row>
    <row r="91" spans="1:65" ht="16.5" customHeight="1">
      <c r="A91" s="118">
        <v>80</v>
      </c>
      <c r="B91" s="156"/>
      <c r="C91" s="157"/>
      <c r="D91" s="157"/>
      <c r="E91" s="9"/>
      <c r="F91" s="8"/>
      <c r="G91" s="8">
        <f>$P$3</f>
        <v>0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10"/>
      <c r="T91" s="11"/>
      <c r="U91" s="36"/>
      <c r="V91" s="37"/>
      <c r="W91" s="37"/>
      <c r="X91" s="37"/>
      <c r="Y91" s="37"/>
      <c r="Z91" s="37"/>
      <c r="AA91" s="37"/>
      <c r="AB91" s="37"/>
      <c r="AC91" s="12"/>
      <c r="AD91" s="12"/>
      <c r="AE91" s="49"/>
      <c r="AF91" s="74"/>
      <c r="AG91" s="76"/>
      <c r="AH91" s="75"/>
      <c r="AI91" s="92" t="e">
        <f>IF(AND($S$2=参加料計算!#REF!,$AD91=1),"Jr.CC男子",IF(AND($S$2=参加料計算!#REF!,$AD91=2),"Jr.CC女子",IF(AND($S$2=参加料計算!#REF!,$AD91=1),"市民男子",IF(AND($S$2=参加料計算!#REF!,$AD91=2),"市民女子",IF(AND($S$2=参加料計算!#REF!,$AD91=1),"十日町カップ男子",IF(AND($S$2=参加料計算!#REF!,$AD91=2),"十日町カップ女子",IF(AND($S$2=参加料計算!#REF!,$AD91=1),"ローラー男子",IF(AND($S$2=参加料計算!#REF!,$AD91=2),"ローラー女子",""))))))))</f>
        <v>#REF!</v>
      </c>
      <c r="BH91" s="97"/>
    </row>
    <row r="92" spans="1:65" ht="7.5" customHeight="1">
      <c r="C92" s="92"/>
      <c r="D92" s="92"/>
      <c r="F92" s="92"/>
      <c r="G92" s="92"/>
      <c r="H92" s="92"/>
      <c r="I92" s="92"/>
      <c r="AS92" s="94"/>
      <c r="AT92" s="94"/>
      <c r="AU92" s="94"/>
      <c r="AV92" s="94"/>
      <c r="AW92" s="94"/>
      <c r="AX92" s="94"/>
      <c r="BB92" s="94"/>
      <c r="BC92" s="94"/>
      <c r="BD92" s="94"/>
      <c r="BF92" s="94"/>
      <c r="BG92" s="94"/>
      <c r="BH92" s="97"/>
    </row>
    <row r="93" spans="1:65" s="158" customFormat="1" ht="24.75" customHeight="1">
      <c r="A93" s="92"/>
      <c r="B93" s="92"/>
      <c r="C93" s="92"/>
      <c r="D93" s="92"/>
      <c r="AF93" s="92"/>
      <c r="AH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7"/>
      <c r="BI93" s="92"/>
      <c r="BJ93" s="92"/>
      <c r="BK93" s="92"/>
      <c r="BL93" s="92"/>
      <c r="BM93" s="92"/>
    </row>
    <row r="94" spans="1:65" ht="24.75" customHeight="1">
      <c r="C94" s="92"/>
      <c r="D94" s="92"/>
      <c r="BH94" s="97"/>
    </row>
    <row r="95" spans="1:65" ht="24.75" customHeight="1">
      <c r="C95" s="92"/>
      <c r="D95" s="92"/>
      <c r="BH95" s="97"/>
    </row>
    <row r="96" spans="1:65" ht="24.75" customHeight="1">
      <c r="C96" s="92"/>
      <c r="D96" s="92"/>
    </row>
    <row r="97" spans="2:56" ht="24.75" customHeight="1">
      <c r="C97" s="92"/>
      <c r="D97" s="92"/>
    </row>
    <row r="98" spans="2:56" ht="24.75" customHeight="1">
      <c r="C98" s="92"/>
      <c r="D98" s="92"/>
    </row>
    <row r="99" spans="2:56" ht="13.5">
      <c r="C99" s="92"/>
      <c r="D99" s="92"/>
    </row>
    <row r="100" spans="2:56" ht="15" thickBot="1">
      <c r="C100" s="92"/>
      <c r="D100" s="92"/>
      <c r="E100" s="159" t="s">
        <v>85</v>
      </c>
      <c r="AK100" s="160"/>
      <c r="AW100" s="160"/>
      <c r="AX100" s="160"/>
      <c r="AY100" s="160"/>
      <c r="AZ100" s="160"/>
      <c r="BA100" s="160"/>
      <c r="BB100" s="160"/>
      <c r="BC100" s="160"/>
      <c r="BD100" s="160"/>
    </row>
    <row r="101" spans="2:56" ht="23.25" customHeight="1" thickBot="1">
      <c r="B101" s="161"/>
      <c r="C101" s="162"/>
      <c r="D101" s="162"/>
      <c r="E101" s="163" t="s">
        <v>3</v>
      </c>
      <c r="P101" s="91"/>
      <c r="Q101" s="91"/>
      <c r="R101" s="91"/>
      <c r="S101" s="91"/>
      <c r="T101" s="164"/>
      <c r="U101" s="77"/>
      <c r="V101" s="78"/>
      <c r="W101" s="78"/>
      <c r="X101" s="78"/>
      <c r="Y101" s="78"/>
      <c r="Z101" s="78"/>
      <c r="AA101" s="78"/>
      <c r="AB101" s="78"/>
      <c r="AC101" s="78"/>
      <c r="AD101" s="78"/>
      <c r="AE101" s="165" t="str">
        <f>IF(U101="振込","【振込名義】","*****")</f>
        <v>*****</v>
      </c>
      <c r="AF101" s="80"/>
      <c r="AG101" s="81"/>
      <c r="AJ101" s="166" t="s">
        <v>62</v>
      </c>
    </row>
    <row r="102" spans="2:56" ht="7.5" customHeight="1" thickBot="1">
      <c r="C102" s="92"/>
      <c r="D102" s="92"/>
      <c r="F102" s="167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V102" s="92"/>
      <c r="W102" s="92"/>
      <c r="X102" s="92"/>
      <c r="Y102" s="92"/>
      <c r="Z102" s="92"/>
      <c r="AA102" s="92"/>
      <c r="AB102" s="92"/>
    </row>
    <row r="103" spans="2:56" ht="21" customHeight="1">
      <c r="C103" s="92"/>
      <c r="D103" s="92"/>
      <c r="E103" s="168" t="s">
        <v>61</v>
      </c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70" t="s">
        <v>76</v>
      </c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  <c r="AD103" s="170"/>
      <c r="AE103" s="171"/>
      <c r="AF103" s="180" t="s">
        <v>141</v>
      </c>
      <c r="AG103" s="181"/>
    </row>
    <row r="104" spans="2:56" ht="21" customHeight="1" thickBot="1">
      <c r="C104" s="92"/>
      <c r="D104" s="9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3" t="s">
        <v>84</v>
      </c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4"/>
      <c r="AF104" s="182" t="s">
        <v>142</v>
      </c>
      <c r="AG104" s="183"/>
      <c r="AK104" s="118"/>
      <c r="AL104" s="118"/>
      <c r="AM104" s="94"/>
      <c r="AN104" s="94"/>
      <c r="AO104" s="97"/>
      <c r="AP104" s="94"/>
      <c r="AQ104" s="94"/>
      <c r="AR104" s="94"/>
      <c r="AS104" s="94"/>
    </row>
    <row r="105" spans="2:56" ht="18.75" customHeight="1">
      <c r="C105" s="92"/>
      <c r="D105" s="92"/>
      <c r="AL105" s="160"/>
      <c r="AM105" s="160"/>
      <c r="AN105" s="160"/>
      <c r="AO105" s="160"/>
      <c r="AP105" s="160"/>
      <c r="AQ105" s="160"/>
      <c r="AR105" s="160"/>
      <c r="AS105" s="160"/>
    </row>
    <row r="106" spans="2:56" ht="18.75" customHeight="1">
      <c r="C106" s="92"/>
      <c r="D106" s="92"/>
      <c r="AF106" s="160"/>
      <c r="AI106" s="160"/>
      <c r="AJ106" s="160"/>
      <c r="AK106" s="160"/>
    </row>
    <row r="107" spans="2:56" ht="18.75" customHeight="1">
      <c r="C107" s="92"/>
      <c r="D107" s="92"/>
      <c r="AR107" s="160"/>
      <c r="AS107" s="160"/>
    </row>
    <row r="108" spans="2:56" ht="18.75" customHeight="1">
      <c r="C108" s="92"/>
      <c r="D108" s="92"/>
      <c r="AL108" s="160"/>
      <c r="AM108" s="160"/>
      <c r="AN108" s="160"/>
      <c r="AO108" s="160"/>
      <c r="AP108" s="160"/>
      <c r="AQ108" s="160"/>
      <c r="AR108" s="160"/>
      <c r="AS108" s="160"/>
    </row>
    <row r="109" spans="2:56" ht="18.75" customHeight="1">
      <c r="C109" s="92"/>
      <c r="D109" s="92"/>
      <c r="AL109" s="160"/>
      <c r="AM109" s="160"/>
      <c r="AN109" s="160"/>
      <c r="AO109" s="160"/>
      <c r="AP109" s="160"/>
      <c r="AQ109" s="160"/>
      <c r="AR109" s="160"/>
      <c r="AS109" s="160"/>
    </row>
    <row r="110" spans="2:56" ht="18.75" customHeight="1">
      <c r="C110" s="92"/>
      <c r="D110" s="92"/>
      <c r="AL110" s="160"/>
      <c r="AM110" s="160"/>
      <c r="AN110" s="160"/>
      <c r="AO110" s="160"/>
      <c r="AP110" s="160"/>
      <c r="AQ110" s="160"/>
      <c r="AR110" s="160"/>
      <c r="AS110" s="160"/>
    </row>
    <row r="111" spans="2:56" ht="18.75" customHeight="1">
      <c r="C111" s="92"/>
      <c r="D111" s="92"/>
      <c r="AL111" s="160"/>
      <c r="AM111" s="160"/>
      <c r="AN111" s="160"/>
      <c r="AO111" s="160"/>
      <c r="AP111" s="160"/>
      <c r="AQ111" s="160"/>
      <c r="AR111" s="160"/>
      <c r="AS111" s="160"/>
    </row>
    <row r="112" spans="2:56" ht="18.75" customHeight="1">
      <c r="C112" s="92"/>
      <c r="D112" s="92"/>
      <c r="AL112" s="160"/>
      <c r="AM112" s="160"/>
      <c r="AN112" s="160"/>
      <c r="AO112" s="160"/>
      <c r="AP112" s="160"/>
      <c r="AQ112" s="160"/>
      <c r="AR112" s="160"/>
      <c r="AS112" s="160"/>
    </row>
    <row r="113" spans="3:45" ht="18.75" customHeight="1">
      <c r="C113" s="92"/>
      <c r="D113" s="92"/>
      <c r="AL113" s="160"/>
      <c r="AM113" s="160"/>
      <c r="AN113" s="160"/>
      <c r="AO113" s="160"/>
      <c r="AP113" s="160"/>
      <c r="AQ113" s="160"/>
      <c r="AR113" s="160"/>
      <c r="AS113" s="160"/>
    </row>
    <row r="114" spans="3:45" ht="18.75" customHeight="1">
      <c r="C114" s="92"/>
      <c r="D114" s="92"/>
      <c r="AL114" s="160"/>
      <c r="AM114" s="160"/>
      <c r="AN114" s="160"/>
      <c r="AO114" s="160"/>
      <c r="AP114" s="160"/>
      <c r="AQ114" s="160"/>
      <c r="AR114" s="160"/>
      <c r="AS114" s="160"/>
    </row>
    <row r="115" spans="3:45" ht="18.75" customHeight="1">
      <c r="C115" s="92"/>
      <c r="D115" s="92"/>
      <c r="AL115" s="160"/>
      <c r="AM115" s="160"/>
      <c r="AN115" s="160"/>
      <c r="AO115" s="160"/>
      <c r="AP115" s="160"/>
      <c r="AQ115" s="160"/>
      <c r="AR115" s="160"/>
      <c r="AS115" s="160"/>
    </row>
    <row r="116" spans="3:45" ht="18.75" customHeight="1">
      <c r="C116" s="92"/>
      <c r="D116" s="92"/>
    </row>
    <row r="117" spans="3:45" ht="18.75" customHeight="1">
      <c r="C117" s="92"/>
      <c r="D117" s="92"/>
    </row>
    <row r="118" spans="3:45" ht="18.75" customHeight="1">
      <c r="C118" s="92"/>
      <c r="D118" s="92"/>
    </row>
    <row r="119" spans="3:45" ht="18.75" customHeight="1">
      <c r="C119" s="92"/>
      <c r="D119" s="92"/>
    </row>
    <row r="120" spans="3:45" ht="18.75" customHeight="1">
      <c r="C120" s="92"/>
      <c r="D120" s="92"/>
    </row>
    <row r="121" spans="3:45" ht="18.75" customHeight="1">
      <c r="C121" s="92"/>
      <c r="D121" s="92"/>
    </row>
    <row r="122" spans="3:45" ht="18.75" customHeight="1">
      <c r="C122" s="92"/>
      <c r="D122" s="92"/>
    </row>
    <row r="123" spans="3:45" ht="18.75" customHeight="1">
      <c r="C123" s="92"/>
      <c r="D123" s="92"/>
    </row>
    <row r="124" spans="3:45" ht="18.75" customHeight="1">
      <c r="C124" s="92"/>
      <c r="D124" s="92"/>
    </row>
    <row r="125" spans="3:45" ht="18.75" customHeight="1">
      <c r="C125" s="92"/>
      <c r="D125" s="92"/>
    </row>
    <row r="126" spans="3:45" ht="18.75" customHeight="1">
      <c r="C126" s="92"/>
      <c r="D126" s="92"/>
    </row>
    <row r="127" spans="3:45" ht="18.75" customHeight="1">
      <c r="C127" s="92"/>
      <c r="D127" s="92"/>
      <c r="E127" s="92" t="s">
        <v>8</v>
      </c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 t="s">
        <v>8</v>
      </c>
      <c r="V127" s="92"/>
      <c r="W127" s="92"/>
      <c r="X127" s="92"/>
      <c r="Y127" s="92"/>
      <c r="Z127" s="92"/>
      <c r="AA127" s="92"/>
      <c r="AB127" s="92"/>
    </row>
    <row r="128" spans="3:45" ht="18.75" customHeight="1">
      <c r="C128" s="92"/>
      <c r="D128" s="92"/>
      <c r="E128" s="92" t="s">
        <v>9</v>
      </c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 t="s">
        <v>86</v>
      </c>
      <c r="V128" s="92"/>
      <c r="W128" s="92"/>
      <c r="X128" s="92"/>
      <c r="Y128" s="92"/>
      <c r="Z128" s="92"/>
      <c r="AA128" s="92"/>
      <c r="AB128" s="92"/>
    </row>
    <row r="129" spans="3:28" ht="18.75" customHeight="1">
      <c r="E129" s="92" t="s">
        <v>10</v>
      </c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 t="s">
        <v>87</v>
      </c>
      <c r="V129" s="92"/>
      <c r="W129" s="92"/>
      <c r="X129" s="92"/>
      <c r="Y129" s="92"/>
      <c r="Z129" s="92"/>
      <c r="AA129" s="92"/>
      <c r="AB129" s="92"/>
    </row>
    <row r="130" spans="3:28" ht="18.75" customHeight="1">
      <c r="E130" s="92" t="s">
        <v>11</v>
      </c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 t="s">
        <v>88</v>
      </c>
      <c r="V130" s="92"/>
      <c r="W130" s="92"/>
      <c r="X130" s="92"/>
      <c r="Y130" s="92"/>
      <c r="Z130" s="92"/>
      <c r="AA130" s="92"/>
      <c r="AB130" s="92"/>
    </row>
    <row r="131" spans="3:28" ht="18.75" customHeight="1">
      <c r="E131" s="92" t="s">
        <v>12</v>
      </c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 t="s">
        <v>89</v>
      </c>
      <c r="V131" s="92"/>
      <c r="W131" s="92"/>
      <c r="X131" s="92"/>
      <c r="Y131" s="92"/>
      <c r="Z131" s="92"/>
      <c r="AA131" s="92"/>
      <c r="AB131" s="92"/>
    </row>
    <row r="132" spans="3:28" ht="18.75" customHeight="1">
      <c r="E132" s="92" t="s">
        <v>13</v>
      </c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 t="s">
        <v>90</v>
      </c>
      <c r="V132" s="92"/>
      <c r="W132" s="92"/>
      <c r="X132" s="92"/>
      <c r="Y132" s="92"/>
      <c r="Z132" s="92"/>
      <c r="AA132" s="92"/>
      <c r="AB132" s="92"/>
    </row>
    <row r="133" spans="3:28" ht="18.75" customHeight="1">
      <c r="E133" s="92" t="s">
        <v>14</v>
      </c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 t="s">
        <v>91</v>
      </c>
      <c r="V133" s="92"/>
      <c r="W133" s="92"/>
      <c r="X133" s="92"/>
      <c r="Y133" s="92"/>
      <c r="Z133" s="92"/>
      <c r="AA133" s="92"/>
      <c r="AB133" s="92"/>
    </row>
    <row r="134" spans="3:28" ht="18.75" customHeight="1">
      <c r="E134" s="92" t="s">
        <v>15</v>
      </c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 t="s">
        <v>92</v>
      </c>
      <c r="V134" s="92"/>
      <c r="W134" s="92"/>
      <c r="X134" s="92"/>
      <c r="Y134" s="92"/>
      <c r="Z134" s="92"/>
      <c r="AA134" s="92"/>
      <c r="AB134" s="92"/>
    </row>
    <row r="135" spans="3:28" ht="18.75" customHeight="1">
      <c r="E135" s="92" t="s">
        <v>16</v>
      </c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 t="s">
        <v>93</v>
      </c>
      <c r="V135" s="92"/>
      <c r="W135" s="92"/>
      <c r="X135" s="92"/>
      <c r="Y135" s="92"/>
      <c r="Z135" s="92"/>
      <c r="AA135" s="92"/>
      <c r="AB135" s="92"/>
    </row>
    <row r="136" spans="3:28" ht="18.75" customHeight="1">
      <c r="E136" s="92" t="s">
        <v>17</v>
      </c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 t="s">
        <v>94</v>
      </c>
      <c r="V136" s="92"/>
      <c r="W136" s="92"/>
      <c r="X136" s="92"/>
      <c r="Y136" s="92"/>
      <c r="Z136" s="92"/>
      <c r="AA136" s="92"/>
      <c r="AB136" s="92"/>
    </row>
    <row r="137" spans="3:28" ht="18.75" customHeight="1">
      <c r="E137" s="92" t="s">
        <v>18</v>
      </c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 t="s">
        <v>95</v>
      </c>
      <c r="V137" s="92"/>
      <c r="W137" s="92"/>
      <c r="X137" s="92"/>
      <c r="Y137" s="92"/>
      <c r="Z137" s="92"/>
      <c r="AA137" s="92"/>
      <c r="AB137" s="92"/>
    </row>
    <row r="138" spans="3:28" ht="18.75" customHeight="1">
      <c r="E138" s="92" t="s">
        <v>19</v>
      </c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 t="s">
        <v>96</v>
      </c>
      <c r="V138" s="92"/>
      <c r="W138" s="92"/>
      <c r="X138" s="92"/>
      <c r="Y138" s="92"/>
      <c r="Z138" s="92"/>
      <c r="AA138" s="92"/>
      <c r="AB138" s="92"/>
    </row>
    <row r="139" spans="3:28" ht="18.75" customHeight="1">
      <c r="E139" s="92" t="s">
        <v>20</v>
      </c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 t="s">
        <v>131</v>
      </c>
      <c r="V139" s="92"/>
      <c r="W139" s="92"/>
      <c r="X139" s="92"/>
      <c r="Y139" s="92"/>
      <c r="Z139" s="92"/>
      <c r="AA139" s="92"/>
      <c r="AB139" s="92"/>
    </row>
    <row r="140" spans="3:28" ht="18.75" customHeight="1">
      <c r="E140" s="92" t="s">
        <v>21</v>
      </c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 t="s">
        <v>97</v>
      </c>
      <c r="V140" s="92"/>
      <c r="W140" s="92"/>
      <c r="X140" s="92"/>
      <c r="Y140" s="92"/>
      <c r="Z140" s="92"/>
      <c r="AA140" s="92"/>
      <c r="AB140" s="92"/>
    </row>
    <row r="141" spans="3:28" ht="18.75" customHeight="1">
      <c r="E141" s="92" t="s">
        <v>22</v>
      </c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 t="s">
        <v>98</v>
      </c>
      <c r="V141" s="92"/>
      <c r="W141" s="92"/>
      <c r="X141" s="92"/>
      <c r="Y141" s="92"/>
      <c r="Z141" s="92"/>
      <c r="AA141" s="92"/>
      <c r="AB141" s="92"/>
    </row>
    <row r="142" spans="3:28" ht="18.75" customHeight="1">
      <c r="E142" s="92" t="s">
        <v>23</v>
      </c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 t="s">
        <v>99</v>
      </c>
      <c r="V142" s="92"/>
      <c r="W142" s="92"/>
      <c r="X142" s="92"/>
      <c r="Y142" s="92"/>
      <c r="Z142" s="92"/>
      <c r="AA142" s="92"/>
      <c r="AB142" s="92"/>
    </row>
    <row r="143" spans="3:28" ht="18.75" customHeight="1">
      <c r="C143" s="92"/>
      <c r="D143" s="92"/>
      <c r="E143" s="92" t="s">
        <v>24</v>
      </c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 t="s">
        <v>100</v>
      </c>
      <c r="V143" s="92"/>
      <c r="W143" s="92"/>
      <c r="X143" s="92"/>
      <c r="Y143" s="92"/>
      <c r="Z143" s="92"/>
      <c r="AA143" s="92"/>
      <c r="AB143" s="92"/>
    </row>
    <row r="144" spans="3:28" ht="18.75" customHeight="1">
      <c r="C144" s="92"/>
      <c r="D144" s="92"/>
      <c r="E144" s="92" t="s">
        <v>25</v>
      </c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 t="s">
        <v>101</v>
      </c>
      <c r="V144" s="92"/>
      <c r="W144" s="92"/>
      <c r="X144" s="92"/>
      <c r="Y144" s="92"/>
      <c r="Z144" s="92"/>
      <c r="AA144" s="92"/>
      <c r="AB144" s="92"/>
    </row>
    <row r="145" spans="5:19" s="92" customFormat="1" ht="18.75" customHeight="1">
      <c r="E145" s="92" t="s">
        <v>26</v>
      </c>
      <c r="S145" s="92" t="s">
        <v>102</v>
      </c>
    </row>
    <row r="146" spans="5:19" s="92" customFormat="1" ht="18.75" customHeight="1">
      <c r="E146" s="92" t="s">
        <v>27</v>
      </c>
      <c r="S146" s="92" t="s">
        <v>103</v>
      </c>
    </row>
    <row r="147" spans="5:19" s="92" customFormat="1" ht="18.75" customHeight="1">
      <c r="E147" s="92" t="s">
        <v>28</v>
      </c>
      <c r="S147" s="92" t="s">
        <v>104</v>
      </c>
    </row>
    <row r="148" spans="5:19" s="92" customFormat="1" ht="18.75" customHeight="1">
      <c r="E148" s="92" t="s">
        <v>29</v>
      </c>
      <c r="S148" s="92" t="s">
        <v>105</v>
      </c>
    </row>
    <row r="149" spans="5:19" s="92" customFormat="1" ht="18.75" customHeight="1">
      <c r="E149" s="92" t="s">
        <v>30</v>
      </c>
      <c r="S149" s="92" t="s">
        <v>106</v>
      </c>
    </row>
    <row r="150" spans="5:19" s="92" customFormat="1" ht="18.75" customHeight="1">
      <c r="E150" s="92" t="s">
        <v>31</v>
      </c>
      <c r="S150" s="92" t="s">
        <v>107</v>
      </c>
    </row>
    <row r="151" spans="5:19" s="92" customFormat="1" ht="18.75" customHeight="1">
      <c r="E151" s="92" t="s">
        <v>32</v>
      </c>
      <c r="S151" s="92" t="s">
        <v>108</v>
      </c>
    </row>
    <row r="152" spans="5:19" s="92" customFormat="1" ht="18.75" customHeight="1">
      <c r="E152" s="92" t="s">
        <v>33</v>
      </c>
      <c r="S152" s="92" t="s">
        <v>129</v>
      </c>
    </row>
    <row r="153" spans="5:19" s="92" customFormat="1" ht="18.75" customHeight="1">
      <c r="E153" s="92" t="s">
        <v>34</v>
      </c>
      <c r="S153" s="92" t="s">
        <v>130</v>
      </c>
    </row>
    <row r="154" spans="5:19" s="92" customFormat="1" ht="18.75" customHeight="1">
      <c r="E154" s="92" t="s">
        <v>35</v>
      </c>
      <c r="S154" s="92" t="s">
        <v>109</v>
      </c>
    </row>
    <row r="155" spans="5:19" s="92" customFormat="1" ht="18.75" customHeight="1">
      <c r="E155" s="92" t="s">
        <v>36</v>
      </c>
      <c r="S155" s="92" t="s">
        <v>110</v>
      </c>
    </row>
    <row r="156" spans="5:19" s="92" customFormat="1" ht="18.75" customHeight="1">
      <c r="E156" s="92" t="s">
        <v>37</v>
      </c>
      <c r="S156" s="92" t="s">
        <v>111</v>
      </c>
    </row>
    <row r="157" spans="5:19" s="92" customFormat="1" ht="18.75" customHeight="1">
      <c r="E157" s="92" t="s">
        <v>38</v>
      </c>
      <c r="S157" s="92" t="s">
        <v>112</v>
      </c>
    </row>
    <row r="158" spans="5:19" s="92" customFormat="1" ht="18.75" customHeight="1">
      <c r="E158" s="92" t="s">
        <v>39</v>
      </c>
      <c r="S158" s="92" t="s">
        <v>113</v>
      </c>
    </row>
    <row r="159" spans="5:19" s="92" customFormat="1" ht="18.75" customHeight="1">
      <c r="E159" s="92" t="s">
        <v>40</v>
      </c>
      <c r="S159" s="92" t="s">
        <v>114</v>
      </c>
    </row>
    <row r="160" spans="5:19" s="92" customFormat="1" ht="18.75" customHeight="1">
      <c r="E160" s="92" t="s">
        <v>41</v>
      </c>
      <c r="S160" s="92" t="s">
        <v>115</v>
      </c>
    </row>
    <row r="161" spans="3:28" ht="18.75" customHeight="1">
      <c r="C161" s="92"/>
      <c r="D161" s="92"/>
      <c r="E161" s="92" t="s">
        <v>42</v>
      </c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 t="s">
        <v>116</v>
      </c>
      <c r="V161" s="92"/>
      <c r="W161" s="92"/>
      <c r="X161" s="92"/>
      <c r="Y161" s="92"/>
      <c r="Z161" s="92"/>
      <c r="AA161" s="92"/>
      <c r="AB161" s="92"/>
    </row>
    <row r="162" spans="3:28" ht="18.75" customHeight="1">
      <c r="C162" s="92"/>
      <c r="D162" s="92"/>
      <c r="E162" s="92" t="s">
        <v>43</v>
      </c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 t="s">
        <v>117</v>
      </c>
      <c r="V162" s="92"/>
      <c r="W162" s="92"/>
      <c r="X162" s="92"/>
      <c r="Y162" s="92"/>
      <c r="Z162" s="92"/>
      <c r="AA162" s="92"/>
      <c r="AB162" s="92"/>
    </row>
    <row r="163" spans="3:28" ht="18.75" customHeight="1">
      <c r="C163" s="92"/>
      <c r="D163" s="92"/>
      <c r="E163" s="92" t="s">
        <v>44</v>
      </c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 t="s">
        <v>118</v>
      </c>
      <c r="V163" s="92"/>
      <c r="W163" s="92"/>
      <c r="X163" s="92"/>
      <c r="Y163" s="92"/>
      <c r="Z163" s="92"/>
      <c r="AA163" s="92"/>
      <c r="AB163" s="92"/>
    </row>
    <row r="164" spans="3:28" ht="18.75" customHeight="1">
      <c r="C164" s="92"/>
      <c r="D164" s="92"/>
      <c r="E164" s="92" t="s">
        <v>45</v>
      </c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 t="s">
        <v>119</v>
      </c>
      <c r="V164" s="92"/>
      <c r="W164" s="92"/>
      <c r="X164" s="92"/>
      <c r="Y164" s="92"/>
      <c r="Z164" s="92"/>
      <c r="AA164" s="92"/>
      <c r="AB164" s="92"/>
    </row>
    <row r="165" spans="3:28" ht="18.75" customHeight="1">
      <c r="C165" s="92"/>
      <c r="D165" s="92"/>
      <c r="E165" s="92" t="s">
        <v>46</v>
      </c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 t="s">
        <v>120</v>
      </c>
      <c r="V165" s="92"/>
      <c r="W165" s="92"/>
      <c r="X165" s="92"/>
      <c r="Y165" s="92"/>
      <c r="Z165" s="92"/>
      <c r="AA165" s="92"/>
      <c r="AB165" s="92"/>
    </row>
    <row r="166" spans="3:28" ht="18.75" customHeight="1">
      <c r="C166" s="92"/>
      <c r="D166" s="92"/>
      <c r="E166" s="92" t="s">
        <v>47</v>
      </c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 t="s">
        <v>121</v>
      </c>
      <c r="V166" s="92"/>
      <c r="W166" s="92"/>
      <c r="X166" s="92"/>
      <c r="Y166" s="92"/>
      <c r="Z166" s="92"/>
      <c r="AA166" s="92"/>
      <c r="AB166" s="92"/>
    </row>
    <row r="167" spans="3:28" ht="18.75" customHeight="1">
      <c r="C167" s="92"/>
      <c r="D167" s="92"/>
      <c r="E167" s="92" t="s">
        <v>48</v>
      </c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 t="s">
        <v>122</v>
      </c>
      <c r="V167" s="92"/>
      <c r="W167" s="92"/>
      <c r="X167" s="92"/>
      <c r="Y167" s="92"/>
      <c r="Z167" s="92"/>
      <c r="AA167" s="92"/>
      <c r="AB167" s="92"/>
    </row>
    <row r="168" spans="3:28" ht="18.75" customHeight="1">
      <c r="C168" s="92"/>
      <c r="D168" s="92"/>
      <c r="E168" s="92" t="s">
        <v>49</v>
      </c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 t="s">
        <v>123</v>
      </c>
      <c r="V168" s="92"/>
      <c r="W168" s="92"/>
      <c r="X168" s="92"/>
      <c r="Y168" s="92"/>
      <c r="Z168" s="92"/>
      <c r="AA168" s="92"/>
      <c r="AB168" s="92"/>
    </row>
    <row r="169" spans="3:28" ht="18.75" customHeight="1">
      <c r="C169" s="92"/>
      <c r="D169" s="92"/>
      <c r="E169" s="92" t="s">
        <v>50</v>
      </c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 t="s">
        <v>124</v>
      </c>
      <c r="V169" s="92"/>
      <c r="W169" s="92"/>
      <c r="X169" s="92"/>
      <c r="Y169" s="92"/>
      <c r="Z169" s="92"/>
      <c r="AA169" s="92"/>
      <c r="AB169" s="92"/>
    </row>
    <row r="170" spans="3:28" ht="18.75" customHeight="1">
      <c r="C170" s="92"/>
      <c r="D170" s="92"/>
      <c r="E170" s="92" t="s">
        <v>51</v>
      </c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 t="s">
        <v>125</v>
      </c>
      <c r="V170" s="92"/>
      <c r="W170" s="92"/>
      <c r="X170" s="92"/>
      <c r="Y170" s="92"/>
      <c r="Z170" s="92"/>
      <c r="AA170" s="92"/>
      <c r="AB170" s="92"/>
    </row>
    <row r="171" spans="3:28" ht="18.75" customHeight="1">
      <c r="C171" s="92"/>
      <c r="D171" s="92"/>
      <c r="E171" s="92" t="s">
        <v>52</v>
      </c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 t="s">
        <v>126</v>
      </c>
      <c r="V171" s="92"/>
      <c r="W171" s="92"/>
      <c r="X171" s="92"/>
      <c r="Y171" s="92"/>
      <c r="Z171" s="92"/>
      <c r="AA171" s="92"/>
      <c r="AB171" s="92"/>
    </row>
    <row r="172" spans="3:28" ht="18.75" customHeight="1">
      <c r="C172" s="92"/>
      <c r="D172" s="92"/>
      <c r="E172" s="92" t="s">
        <v>53</v>
      </c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 t="s">
        <v>127</v>
      </c>
      <c r="V172" s="92"/>
      <c r="W172" s="92"/>
      <c r="X172" s="92"/>
      <c r="Y172" s="92"/>
      <c r="Z172" s="92"/>
      <c r="AA172" s="92"/>
      <c r="AB172" s="92"/>
    </row>
    <row r="173" spans="3:28" ht="18.75" customHeight="1">
      <c r="C173" s="92"/>
      <c r="D173" s="92"/>
      <c r="E173" s="92" t="s">
        <v>54</v>
      </c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 t="s">
        <v>128</v>
      </c>
      <c r="V173" s="92"/>
      <c r="W173" s="92"/>
      <c r="X173" s="92"/>
      <c r="Y173" s="92"/>
      <c r="Z173" s="92"/>
      <c r="AA173" s="92"/>
      <c r="AB173" s="92"/>
    </row>
    <row r="174" spans="3:28" ht="18.75" customHeight="1">
      <c r="S174" s="92" t="s">
        <v>132</v>
      </c>
    </row>
  </sheetData>
  <sheetProtection algorithmName="SHA-512" hashValue="znpzbwXB5VVvcEE8VJZOp3l/yQrX55owLuY2qXERrMJiHr0JhESxTm5Hs5eCcKzFCx8u0c/z777YnV614bNXsg==" saltValue="a51e9KK0Q3mIQkywV38Tkg==" spinCount="100000" sheet="1" selectLockedCells="1"/>
  <dataConsolidate/>
  <mergeCells count="25">
    <mergeCell ref="P4:AH4"/>
    <mergeCell ref="S5:AH5"/>
    <mergeCell ref="P101:S101"/>
    <mergeCell ref="P104:AE104"/>
    <mergeCell ref="P103:AE103"/>
    <mergeCell ref="AF104:AG104"/>
    <mergeCell ref="P6:S6"/>
    <mergeCell ref="U6:AD6"/>
    <mergeCell ref="A2:E2"/>
    <mergeCell ref="AE6:AH6"/>
    <mergeCell ref="A4:A6"/>
    <mergeCell ref="S2:AH2"/>
    <mergeCell ref="A3:E3"/>
    <mergeCell ref="P3:AH3"/>
    <mergeCell ref="U101:AD101"/>
    <mergeCell ref="AD10:AD11"/>
    <mergeCell ref="U10:U11"/>
    <mergeCell ref="S10:S11"/>
    <mergeCell ref="E10:E11"/>
    <mergeCell ref="AG10:AH10"/>
    <mergeCell ref="AE10:AF10"/>
    <mergeCell ref="AF103:AG103"/>
    <mergeCell ref="AG8:AH8"/>
    <mergeCell ref="AF101:AG101"/>
    <mergeCell ref="P10:P11"/>
  </mergeCells>
  <phoneticPr fontId="1"/>
  <conditionalFormatting sqref="B12:AH91">
    <cfRule type="expression" dxfId="8" priority="34" stopIfTrue="1">
      <formula>IF($AD12=2,TRUE,FALSE)</formula>
    </cfRule>
  </conditionalFormatting>
  <conditionalFormatting sqref="P6 AE6 AG8 P101 U101 E4:P4 F3:P3 E5:S5">
    <cfRule type="cellIs" dxfId="7" priority="22" stopIfTrue="1" operator="equal">
      <formula>""</formula>
    </cfRule>
  </conditionalFormatting>
  <conditionalFormatting sqref="U12:U91">
    <cfRule type="expression" dxfId="6" priority="14">
      <formula>AND(COUNTIF($AE12,"中学*")&gt;0,$U12="")</formula>
    </cfRule>
  </conditionalFormatting>
  <conditionalFormatting sqref="AE12:AE91 AG12:AG91">
    <cfRule type="expression" dxfId="5" priority="2">
      <formula>AND(VALUE(MID(AE12,2,1))&gt;0,OR(AND(VALUE(MID(AE12,2,1))&gt;=4,VALUE(MID(AE12,2,1))&lt;&gt;$U12),AND(VALUE(MID(AE12,2,1))&lt;=3,$U12&gt;3)))</formula>
    </cfRule>
  </conditionalFormatting>
  <conditionalFormatting sqref="AE12:AE91">
    <cfRule type="expression" dxfId="4" priority="11">
      <formula>OR(AND($AD12=1,COUNTIF(AE12,"*女*")&gt;0),AND($AD12=2,COUNTIF(AE12,"*男*")&gt;0))</formula>
    </cfRule>
  </conditionalFormatting>
  <conditionalFormatting sqref="AF12:AF91 AH12:AH91">
    <cfRule type="expression" dxfId="3" priority="1">
      <formula>COUNTIFS(AE$12:AE12,AE12,AF$12:AF12,AF12)&gt;=2</formula>
    </cfRule>
  </conditionalFormatting>
  <conditionalFormatting sqref="AF101">
    <cfRule type="expression" dxfId="2" priority="37" stopIfTrue="1">
      <formula>AND($AE$101="【振込名義】",$AF$101="")</formula>
    </cfRule>
  </conditionalFormatting>
  <conditionalFormatting sqref="AG12:AG91">
    <cfRule type="expression" dxfId="1" priority="9">
      <formula>AND(COUNTIF($AG12,"一般*")=0,OR(AND($AD12=1,COUNTIF($AG12,"*女*")&gt;0),AND($AD12=2,COUNTIF($AG12,"*男*")&gt;0)))</formula>
    </cfRule>
  </conditionalFormatting>
  <conditionalFormatting sqref="B12:B91">
    <cfRule type="expression" dxfId="0" priority="38">
      <formula>AND($S$2="十日町カップクロスカントリースキー大会",OR(COUNTIF($AE12,"小*")&gt;0,COUNTIF($AG12,"小*")&gt;0,COUNTIF($AG12,"成男女*")&gt;0))</formula>
    </cfRule>
  </conditionalFormatting>
  <dataValidations xWindow="270" yWindow="563" count="17">
    <dataValidation type="list" allowBlank="1" showInputMessage="1" showErrorMessage="1" sqref="U101" xr:uid="{00000000-0002-0000-0000-000000000000}">
      <formula1>"振込,書留,現金"</formula1>
    </dataValidation>
    <dataValidation imeMode="hiragana" allowBlank="1" showInputMessage="1" showErrorMessage="1" sqref="Q12:R91 AF101 F12:O91 E4:O4" xr:uid="{00000000-0002-0000-0000-000001000000}"/>
    <dataValidation imeMode="halfAlpha" allowBlank="1" showInputMessage="1" showErrorMessage="1" sqref="P101 V12:AB91 U6 AG8 C12:D91" xr:uid="{00000000-0002-0000-0000-000002000000}"/>
    <dataValidation imeMode="fullKatakana" allowBlank="1" showInputMessage="1" showErrorMessage="1" sqref="T12:T91 F3:O3" xr:uid="{00000000-0002-0000-0000-000003000000}"/>
    <dataValidation imeMode="on" allowBlank="1" showInputMessage="1" showErrorMessage="1" prompt="苗字と名前の間は「半角」スペース！" sqref="E12:E91" xr:uid="{00000000-0002-0000-0000-000004000000}"/>
    <dataValidation imeMode="fullKatakana" allowBlank="1" showInputMessage="1" showErrorMessage="1" prompt="苗字と名前の間は「半角」スペース！" sqref="S12:S91" xr:uid="{00000000-0002-0000-0000-000005000000}"/>
    <dataValidation type="list" imeMode="halfAlpha" allowBlank="1" showInputMessage="1" showErrorMessage="1" prompt="リストから選択_x000a_男：1_x000a_女：2" sqref="AD12:AD91" xr:uid="{00000000-0002-0000-0000-000006000000}">
      <formula1>"1,2"</formula1>
    </dataValidation>
    <dataValidation imeMode="off" allowBlank="1" showInputMessage="1" showErrorMessage="1" prompt="必須入力" sqref="U12:U91" xr:uid="{00000000-0002-0000-0000-000008000000}"/>
    <dataValidation imeMode="halfAlpha" allowBlank="1" showInputMessage="1" showErrorMessage="1" prompt="大学生以下は省略可！" sqref="AC12:AC91" xr:uid="{00000000-0002-0000-0000-000009000000}"/>
    <dataValidation imeMode="halfAlpha" allowBlank="1" showInputMessage="1" showErrorMessage="1" prompt="大会回数を数字のみ入力！" sqref="P2" xr:uid="{00000000-0002-0000-0000-00000C000000}"/>
    <dataValidation imeMode="halfAlpha" allowBlank="1" showInputMessage="1" showErrorMessage="1" prompt="ﾎﾟｲﾝﾄﾚｰｽにｴﾝﾄﾘｰの場合は必須_x000a_（SAJ非登録の中学生は空欄）" sqref="B12:B91" xr:uid="{00000000-0002-0000-0000-00000D000000}"/>
    <dataValidation imeMode="off" allowBlank="1" showInputMessage="1" showErrorMessage="1" prompt="【必須入力】_x000a_左欄の種目毎で速い順に「1」から振る_x000a_(例) 女子CLに10名ｴﾝﾄﾘｰ_x000a_　　→　ﾗﾝｷﾝｸﾞ：1~10_x000a_★ｵﾚﾝｼﾞ色の場合は再確認！" sqref="AH12:AH91 AF12:AF91" xr:uid="{A0C1DAE9-FEA7-44F6-87CC-9B561AC35D9B}"/>
    <dataValidation imeMode="off" allowBlank="1" showInputMessage="1" showErrorMessage="1" sqref="T6 U6 AE6:AH6 P6" xr:uid="{80A8A2F4-1D53-4BC2-90C7-FB5DEAA52809}"/>
    <dataValidation imeMode="on" allowBlank="1" showInputMessage="1" showErrorMessage="1" sqref="P4:AH4" xr:uid="{1DCF55DD-4361-42EC-A5B3-2E6EBD413273}"/>
    <dataValidation type="list" allowBlank="1" showInputMessage="1" showErrorMessage="1" sqref="P5" xr:uid="{00000000-0002-0000-0000-000007000000}">
      <formula1>$E$127:$E$173</formula1>
    </dataValidation>
    <dataValidation type="list" allowBlank="1" showInputMessage="1" showErrorMessage="1" sqref="P3:AH3" xr:uid="{54735246-2277-4E42-8FDB-88476BBC81B7}">
      <formula1>$S$127:$S$174</formula1>
    </dataValidation>
    <dataValidation imeMode="on" allowBlank="1" showInputMessage="1" showErrorMessage="1" prompt="所属するチーム又は学校の名称を入力" sqref="P12:P91" xr:uid="{277925E2-E7ED-43F7-8628-0C3F230C9441}"/>
  </dataValidations>
  <printOptions horizontalCentered="1"/>
  <pageMargins left="0.59055118110236227" right="0.59055118110236227" top="0.78740157480314965" bottom="0.59055118110236227" header="0.39370078740157483" footer="0.39370078740157483"/>
  <pageSetup paperSize="9" scale="81" fitToHeight="0" orientation="portrait" horizontalDpi="4294967294" verticalDpi="300" r:id="rId1"/>
  <headerFooter alignWithMargins="0">
    <oddHeader>&amp;C&amp;"ＭＳ Ｐ明朝,太字 斜体"&amp;12大　会　参　加　申　込　書&amp;R&amp;"ＭＳ Ｐ明朝,標準"&amp;10№&amp;P</oddHeader>
    <oddFooter>&amp;R《十日町市スキー協会ノルディック部》</oddFooter>
  </headerFooter>
  <rowBreaks count="1" manualBreakCount="1">
    <brk id="56" max="3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270" yWindow="563" count="2">
        <x14:dataValidation type="list" allowBlank="1" showInputMessage="1" showErrorMessage="1" error="カルフカップ以外は、リストの上方に選択項目があります。再度、確認願います。" prompt="セルが黒くなった場合、学年、性別、選択種目を再確認してください" xr:uid="{00000000-0002-0000-0000-00000E000000}">
          <x14:formula1>
            <xm:f>参加料計算!$A$5:$A$6</xm:f>
          </x14:formula1>
          <xm:sqref>AG12:AG91</xm:sqref>
        </x14:dataValidation>
        <x14:dataValidation type="list" allowBlank="1" showInputMessage="1" showErrorMessage="1" error="カルフカップ以外は、リストの上方に選択項目があります。再度、確認願います。" prompt="セルが黒くなった場合、学年、性別、選択種目を再確認してください" xr:uid="{042FDB22-E600-4C5A-A516-3FA4DFC8C877}">
          <x14:formula1>
            <xm:f>参加料計算!$A$3:$A$4</xm:f>
          </x14:formula1>
          <xm:sqref>AE12:AE91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78"/>
  <sheetViews>
    <sheetView showGridLines="0" showZeros="0" workbookViewId="0">
      <selection activeCell="C7" sqref="C7"/>
    </sheetView>
  </sheetViews>
  <sheetFormatPr defaultRowHeight="13.5"/>
  <cols>
    <col min="1" max="1" width="13.75" style="1" customWidth="1"/>
    <col min="2" max="2" width="8.75" style="1" customWidth="1"/>
    <col min="3" max="16384" width="9" style="1"/>
  </cols>
  <sheetData>
    <row r="1" spans="1:5" ht="14.25" thickBot="1">
      <c r="E1" s="15"/>
    </row>
    <row r="2" spans="1:5" ht="14.25" thickBot="1">
      <c r="A2" s="20" t="s">
        <v>58</v>
      </c>
      <c r="B2" s="26" t="s">
        <v>57</v>
      </c>
      <c r="C2" s="30" t="s">
        <v>74</v>
      </c>
      <c r="D2" s="19" t="s">
        <v>59</v>
      </c>
      <c r="E2" s="2"/>
    </row>
    <row r="3" spans="1:5" ht="14.25" thickTop="1">
      <c r="A3" s="50" t="s">
        <v>78</v>
      </c>
      <c r="B3" s="51">
        <v>4000</v>
      </c>
      <c r="C3" s="52">
        <f>COUNTIF(競技申込書!$AE$12:$AE$91,A3)</f>
        <v>0</v>
      </c>
      <c r="D3" s="53">
        <f>IF(ISERROR(B3*C3)=TRUE,"",B3*C3)</f>
        <v>0</v>
      </c>
      <c r="E3" s="14"/>
    </row>
    <row r="4" spans="1:5">
      <c r="A4" s="63" t="s">
        <v>80</v>
      </c>
      <c r="B4" s="68">
        <v>4000</v>
      </c>
      <c r="C4" s="69">
        <f>COUNTIF(競技申込書!$AE$12:$AE$91,A4)</f>
        <v>0</v>
      </c>
      <c r="D4" s="70">
        <f>IF(ISERROR(B4*C4)=TRUE,"",B4*C4)</f>
        <v>0</v>
      </c>
      <c r="E4" s="14"/>
    </row>
    <row r="5" spans="1:5">
      <c r="A5" s="64" t="s">
        <v>79</v>
      </c>
      <c r="B5" s="65">
        <v>4000</v>
      </c>
      <c r="C5" s="66">
        <f>COUNTIF(競技申込書!$AG$12:$AG$91,A5)</f>
        <v>0</v>
      </c>
      <c r="D5" s="67">
        <f>IF(ISERROR(B5*C5)=TRUE,"",B5*C5)</f>
        <v>0</v>
      </c>
      <c r="E5" s="14"/>
    </row>
    <row r="6" spans="1:5" ht="14.25" thickBot="1">
      <c r="A6" s="47" t="s">
        <v>81</v>
      </c>
      <c r="B6" s="40">
        <v>4000</v>
      </c>
      <c r="C6" s="41">
        <f>COUNTIF(競技申込書!$AG$12:$AG$91,A6)</f>
        <v>0</v>
      </c>
      <c r="D6" s="42">
        <f>IF(ISERROR(B6*C6)=TRUE,"",B6*C6)</f>
        <v>0</v>
      </c>
      <c r="E6" s="14"/>
    </row>
    <row r="7" spans="1:5" ht="14.25" thickBot="1">
      <c r="A7" s="83" t="s">
        <v>60</v>
      </c>
      <c r="B7" s="84"/>
      <c r="C7" s="38">
        <f>SUM(C3:C6)</f>
        <v>0</v>
      </c>
      <c r="D7" s="25">
        <f>SUM(D3:D6)</f>
        <v>0</v>
      </c>
      <c r="E7" s="14"/>
    </row>
    <row r="8" spans="1:5">
      <c r="B8" s="54"/>
      <c r="C8" s="55"/>
      <c r="D8" s="56"/>
      <c r="E8" s="14"/>
    </row>
    <row r="9" spans="1:5">
      <c r="A9" s="57"/>
      <c r="B9" s="58"/>
      <c r="C9" s="59"/>
      <c r="D9" s="60"/>
      <c r="E9" s="14"/>
    </row>
    <row r="10" spans="1:5">
      <c r="A10" s="57"/>
      <c r="B10" s="58"/>
      <c r="C10" s="59"/>
      <c r="D10" s="60"/>
      <c r="E10" s="14"/>
    </row>
    <row r="11" spans="1:5">
      <c r="A11" s="57"/>
      <c r="B11" s="58"/>
      <c r="C11" s="59"/>
      <c r="D11" s="60"/>
      <c r="E11" s="14"/>
    </row>
    <row r="12" spans="1:5">
      <c r="A12" s="57"/>
      <c r="B12" s="58"/>
      <c r="C12" s="59"/>
      <c r="D12" s="60"/>
      <c r="E12" s="14"/>
    </row>
    <row r="13" spans="1:5">
      <c r="A13" s="57"/>
      <c r="B13" s="58"/>
      <c r="C13" s="59"/>
      <c r="D13" s="60"/>
      <c r="E13" s="14"/>
    </row>
    <row r="14" spans="1:5">
      <c r="A14" s="57"/>
      <c r="B14" s="58"/>
      <c r="C14" s="59"/>
      <c r="D14" s="60"/>
      <c r="E14" s="14"/>
    </row>
    <row r="15" spans="1:5">
      <c r="A15" s="57"/>
      <c r="B15" s="58"/>
      <c r="C15" s="59"/>
      <c r="D15" s="60"/>
      <c r="E15" s="14"/>
    </row>
    <row r="16" spans="1:5">
      <c r="A16" s="57"/>
      <c r="B16" s="58"/>
      <c r="C16" s="59"/>
      <c r="D16" s="60"/>
      <c r="E16" s="14"/>
    </row>
    <row r="17" spans="1:5">
      <c r="A17" s="57"/>
      <c r="B17" s="58"/>
      <c r="C17" s="59"/>
      <c r="D17" s="60"/>
      <c r="E17" s="14"/>
    </row>
    <row r="18" spans="1:5">
      <c r="A18" s="57"/>
      <c r="B18" s="58"/>
      <c r="C18" s="59"/>
      <c r="D18" s="60"/>
      <c r="E18" s="14"/>
    </row>
    <row r="19" spans="1:5">
      <c r="A19" s="57"/>
      <c r="B19" s="58"/>
      <c r="C19" s="59"/>
      <c r="D19" s="60"/>
      <c r="E19" s="14"/>
    </row>
    <row r="20" spans="1:5">
      <c r="A20" s="57"/>
      <c r="B20" s="58"/>
      <c r="C20" s="59"/>
      <c r="D20" s="60"/>
      <c r="E20" s="14"/>
    </row>
    <row r="21" spans="1:5">
      <c r="A21" s="57"/>
      <c r="B21" s="58"/>
      <c r="C21" s="59"/>
      <c r="D21" s="60"/>
      <c r="E21" s="14"/>
    </row>
    <row r="22" spans="1:5">
      <c r="A22" s="57"/>
      <c r="B22" s="58"/>
      <c r="C22" s="59"/>
      <c r="D22" s="60"/>
      <c r="E22" s="14"/>
    </row>
    <row r="23" spans="1:5">
      <c r="A23" s="57"/>
      <c r="B23" s="58"/>
      <c r="C23" s="59"/>
      <c r="D23" s="60"/>
      <c r="E23" s="14"/>
    </row>
    <row r="24" spans="1:5">
      <c r="A24" s="57"/>
      <c r="B24" s="58"/>
      <c r="C24" s="59"/>
      <c r="D24" s="60"/>
      <c r="E24" s="14"/>
    </row>
    <row r="25" spans="1:5">
      <c r="A25" s="57"/>
      <c r="B25" s="58"/>
      <c r="C25" s="59"/>
      <c r="D25" s="60"/>
      <c r="E25" s="14"/>
    </row>
    <row r="26" spans="1:5">
      <c r="A26" s="57"/>
      <c r="B26" s="58"/>
      <c r="C26" s="59"/>
      <c r="D26" s="60"/>
      <c r="E26" s="14"/>
    </row>
    <row r="27" spans="1:5">
      <c r="A27" s="57"/>
      <c r="B27" s="58"/>
      <c r="C27" s="59"/>
      <c r="D27" s="60"/>
      <c r="E27" s="14"/>
    </row>
    <row r="28" spans="1:5">
      <c r="A28" s="57"/>
      <c r="B28" s="58"/>
      <c r="C28" s="59"/>
      <c r="D28" s="60"/>
      <c r="E28" s="14"/>
    </row>
    <row r="29" spans="1:5">
      <c r="A29" s="57"/>
      <c r="B29" s="58"/>
      <c r="C29" s="59"/>
      <c r="D29" s="60"/>
      <c r="E29" s="14"/>
    </row>
    <row r="30" spans="1:5">
      <c r="A30" s="57"/>
      <c r="B30" s="58"/>
      <c r="C30" s="59"/>
      <c r="D30" s="60"/>
      <c r="E30" s="14"/>
    </row>
    <row r="31" spans="1:5">
      <c r="A31" s="57"/>
      <c r="B31" s="58"/>
      <c r="C31" s="59"/>
      <c r="D31" s="60"/>
      <c r="E31" s="14"/>
    </row>
    <row r="32" spans="1:5">
      <c r="A32" s="57"/>
      <c r="B32" s="58"/>
      <c r="C32" s="59"/>
      <c r="D32" s="60"/>
      <c r="E32" s="14"/>
    </row>
    <row r="33" spans="1:5">
      <c r="A33" s="57"/>
      <c r="B33" s="58"/>
      <c r="C33" s="59"/>
      <c r="D33" s="60"/>
      <c r="E33" s="14"/>
    </row>
    <row r="34" spans="1:5">
      <c r="A34" s="57"/>
      <c r="B34" s="58"/>
      <c r="C34" s="59"/>
      <c r="D34" s="60"/>
      <c r="E34" s="14"/>
    </row>
    <row r="35" spans="1:5">
      <c r="A35" s="57"/>
      <c r="B35" s="58"/>
      <c r="C35" s="59"/>
      <c r="D35" s="60"/>
      <c r="E35" s="14"/>
    </row>
    <row r="36" spans="1:5">
      <c r="A36" s="57"/>
      <c r="B36" s="58"/>
      <c r="C36" s="59"/>
      <c r="D36" s="60"/>
      <c r="E36" s="14"/>
    </row>
    <row r="37" spans="1:5">
      <c r="A37" s="57"/>
      <c r="B37" s="58"/>
      <c r="C37" s="59"/>
      <c r="D37" s="60"/>
      <c r="E37" s="14"/>
    </row>
    <row r="38" spans="1:5">
      <c r="A38" s="57"/>
      <c r="B38" s="58"/>
      <c r="C38" s="59"/>
      <c r="D38" s="60"/>
      <c r="E38" s="14"/>
    </row>
    <row r="39" spans="1:5">
      <c r="A39" s="85"/>
      <c r="B39" s="85"/>
      <c r="C39" s="61"/>
      <c r="D39" s="62"/>
    </row>
    <row r="40" spans="1:5">
      <c r="A40" s="2"/>
      <c r="B40" s="2"/>
      <c r="C40" s="2"/>
      <c r="D40" s="2"/>
      <c r="E40" s="2"/>
    </row>
    <row r="43" spans="1:5">
      <c r="A43" s="82" t="s">
        <v>63</v>
      </c>
      <c r="B43" s="82"/>
      <c r="C43" s="82"/>
      <c r="D43" s="82"/>
    </row>
    <row r="44" spans="1:5" ht="14.25" thickBot="1">
      <c r="A44" s="2"/>
      <c r="B44" s="2"/>
      <c r="C44" s="2"/>
      <c r="D44" s="15"/>
    </row>
    <row r="45" spans="1:5" ht="14.25" thickBot="1">
      <c r="A45" s="20" t="s">
        <v>7</v>
      </c>
      <c r="B45" s="26" t="s">
        <v>57</v>
      </c>
      <c r="C45" s="30" t="s">
        <v>74</v>
      </c>
      <c r="D45" s="19" t="s">
        <v>59</v>
      </c>
    </row>
    <row r="46" spans="1:5" ht="14.25" thickTop="1">
      <c r="A46" s="18" t="s">
        <v>64</v>
      </c>
      <c r="B46" s="27">
        <v>1000</v>
      </c>
      <c r="C46" s="31" t="str">
        <f>IF(競技申込書!$S$2=$A$43,COUNTIF(競技申込書!$AE$12:$AE$41,A46),"")</f>
        <v/>
      </c>
      <c r="D46" s="22" t="str">
        <f t="shared" ref="D46:D55" si="0">IF(ISERROR(B46*C46)=TRUE,"",B46*C46)</f>
        <v/>
      </c>
    </row>
    <row r="47" spans="1:5">
      <c r="A47" s="16" t="s">
        <v>65</v>
      </c>
      <c r="B47" s="28">
        <v>1000</v>
      </c>
      <c r="C47" s="32" t="str">
        <f>IF(競技申込書!$S$2=$A$43,COUNTIF(競技申込書!$AE$12:$AE$41,A47),"")</f>
        <v/>
      </c>
      <c r="D47" s="23" t="str">
        <f t="shared" si="0"/>
        <v/>
      </c>
    </row>
    <row r="48" spans="1:5">
      <c r="A48" s="16" t="s">
        <v>66</v>
      </c>
      <c r="B48" s="28">
        <v>1000</v>
      </c>
      <c r="C48" s="32" t="str">
        <f>IF(競技申込書!$S$2=$A$43,COUNTIF(競技申込書!$AE$12:$AE$41,A48),"")</f>
        <v/>
      </c>
      <c r="D48" s="23" t="str">
        <f t="shared" si="0"/>
        <v/>
      </c>
    </row>
    <row r="49" spans="1:5">
      <c r="A49" s="16" t="s">
        <v>73</v>
      </c>
      <c r="B49" s="28">
        <v>1000</v>
      </c>
      <c r="C49" s="32" t="str">
        <f>IF(競技申込書!$S$2=$A$43,COUNTIF(競技申込書!$AE$12:$AE$41,A49),"")</f>
        <v/>
      </c>
      <c r="D49" s="23" t="str">
        <f t="shared" si="0"/>
        <v/>
      </c>
    </row>
    <row r="50" spans="1:5" ht="14.25" thickBot="1">
      <c r="A50" s="17" t="s">
        <v>67</v>
      </c>
      <c r="B50" s="29">
        <v>1000</v>
      </c>
      <c r="C50" s="33" t="str">
        <f>IF(競技申込書!$S$2=$A$43,COUNTIF(競技申込書!$AE$12:$AE$41,A50),"")</f>
        <v/>
      </c>
      <c r="D50" s="24" t="str">
        <f t="shared" si="0"/>
        <v/>
      </c>
    </row>
    <row r="51" spans="1:5">
      <c r="A51" s="39" t="s">
        <v>69</v>
      </c>
      <c r="B51" s="40">
        <v>1000</v>
      </c>
      <c r="C51" s="41" t="str">
        <f>IF(競技申込書!$S$2=$A$43,COUNTIF(競技申込書!$AE$12:$AE$41,A51),"")</f>
        <v/>
      </c>
      <c r="D51" s="42" t="str">
        <f t="shared" si="0"/>
        <v/>
      </c>
    </row>
    <row r="52" spans="1:5">
      <c r="A52" s="43" t="s">
        <v>70</v>
      </c>
      <c r="B52" s="44">
        <v>1000</v>
      </c>
      <c r="C52" s="45" t="str">
        <f>IF(競技申込書!$S$2=$A$43,COUNTIF(競技申込書!$AE$12:$AE$41,A52),"")</f>
        <v/>
      </c>
      <c r="D52" s="46" t="str">
        <f t="shared" si="0"/>
        <v/>
      </c>
    </row>
    <row r="53" spans="1:5">
      <c r="A53" s="43" t="s">
        <v>71</v>
      </c>
      <c r="B53" s="44">
        <v>1000</v>
      </c>
      <c r="C53" s="45" t="str">
        <f>IF(競技申込書!$S$2=$A$43,COUNTIF(競技申込書!$AE$12:$AE$41,A53),"")</f>
        <v/>
      </c>
      <c r="D53" s="46" t="str">
        <f t="shared" si="0"/>
        <v/>
      </c>
    </row>
    <row r="54" spans="1:5">
      <c r="A54" s="43" t="s">
        <v>72</v>
      </c>
      <c r="B54" s="44">
        <v>1000</v>
      </c>
      <c r="C54" s="45" t="str">
        <f>IF(競技申込書!$S$2=$A$43,COUNTIF(競技申込書!$AE$12:$AE$41,A54),"")</f>
        <v/>
      </c>
      <c r="D54" s="46" t="str">
        <f t="shared" si="0"/>
        <v/>
      </c>
      <c r="E54" s="21"/>
    </row>
    <row r="55" spans="1:5" ht="14.25" thickBot="1">
      <c r="A55" s="43" t="s">
        <v>68</v>
      </c>
      <c r="B55" s="44">
        <v>1000</v>
      </c>
      <c r="C55" s="45" t="str">
        <f>IF(競技申込書!$S$2=$A$43,COUNTIF(競技申込書!$AE$12:$AE$41,A55),"")</f>
        <v/>
      </c>
      <c r="D55" s="46" t="str">
        <f t="shared" si="0"/>
        <v/>
      </c>
      <c r="E55" s="21"/>
    </row>
    <row r="56" spans="1:5" ht="14.25" thickBot="1">
      <c r="A56" s="83" t="s">
        <v>60</v>
      </c>
      <c r="B56" s="84"/>
      <c r="C56" s="38">
        <f>SUM(C46:C55)</f>
        <v>0</v>
      </c>
      <c r="D56" s="25">
        <f>SUM(D46:D55)</f>
        <v>0</v>
      </c>
      <c r="E56" s="21"/>
    </row>
    <row r="57" spans="1:5">
      <c r="C57" s="21"/>
      <c r="D57" s="21"/>
      <c r="E57" s="21"/>
    </row>
    <row r="58" spans="1:5">
      <c r="C58" s="21"/>
      <c r="D58" s="21"/>
      <c r="E58" s="21"/>
    </row>
    <row r="59" spans="1:5">
      <c r="C59" s="21"/>
      <c r="D59" s="21"/>
      <c r="E59" s="21"/>
    </row>
    <row r="60" spans="1:5">
      <c r="C60" s="21"/>
      <c r="D60" s="21"/>
      <c r="E60" s="21"/>
    </row>
    <row r="61" spans="1:5">
      <c r="C61" s="21"/>
      <c r="D61" s="21"/>
      <c r="E61" s="21"/>
    </row>
    <row r="62" spans="1:5">
      <c r="C62" s="21"/>
      <c r="D62" s="21"/>
      <c r="E62" s="21"/>
    </row>
    <row r="63" spans="1:5">
      <c r="C63" s="21"/>
      <c r="D63" s="21"/>
      <c r="E63" s="21"/>
    </row>
    <row r="64" spans="1:5">
      <c r="C64" s="21"/>
      <c r="D64" s="21"/>
      <c r="E64" s="21"/>
    </row>
    <row r="65" spans="3:5">
      <c r="C65" s="21"/>
      <c r="D65" s="21"/>
      <c r="E65" s="21"/>
    </row>
    <row r="66" spans="3:5">
      <c r="C66" s="21"/>
      <c r="D66" s="21"/>
      <c r="E66" s="21"/>
    </row>
    <row r="67" spans="3:5">
      <c r="C67" s="21"/>
      <c r="D67" s="21"/>
      <c r="E67" s="21"/>
    </row>
    <row r="68" spans="3:5">
      <c r="C68" s="21"/>
      <c r="D68" s="21"/>
      <c r="E68" s="21"/>
    </row>
    <row r="69" spans="3:5">
      <c r="C69" s="21"/>
      <c r="D69" s="21"/>
      <c r="E69" s="21"/>
    </row>
    <row r="70" spans="3:5">
      <c r="C70" s="21"/>
      <c r="D70" s="21"/>
      <c r="E70" s="21"/>
    </row>
    <row r="71" spans="3:5">
      <c r="C71" s="21"/>
      <c r="D71" s="21"/>
      <c r="E71" s="21"/>
    </row>
    <row r="72" spans="3:5">
      <c r="C72" s="21"/>
      <c r="D72" s="21"/>
      <c r="E72" s="21"/>
    </row>
    <row r="73" spans="3:5">
      <c r="C73" s="21"/>
      <c r="D73" s="21"/>
      <c r="E73" s="21"/>
    </row>
    <row r="74" spans="3:5">
      <c r="C74" s="21"/>
      <c r="D74" s="21"/>
      <c r="E74" s="21"/>
    </row>
    <row r="75" spans="3:5">
      <c r="C75" s="21"/>
      <c r="D75" s="21"/>
      <c r="E75" s="21"/>
    </row>
    <row r="76" spans="3:5">
      <c r="C76" s="21"/>
      <c r="D76" s="21"/>
      <c r="E76" s="21"/>
    </row>
    <row r="77" spans="3:5">
      <c r="C77" s="21"/>
      <c r="D77" s="21"/>
      <c r="E77" s="21"/>
    </row>
    <row r="78" spans="3:5">
      <c r="C78" s="21"/>
      <c r="D78" s="21"/>
      <c r="E78" s="21"/>
    </row>
  </sheetData>
  <sheetProtection algorithmName="SHA-512" hashValue="AYokjYaAOSwHXZtVg93RJIvmhuVZ+IKjrgjHzms83oXc3yOYmC4knT3zt1nI3WH2KYVftOJN3NRPJkoNoteoWQ==" saltValue="SWMl0E4iVgXNFTrCjn1f8w==" spinCount="100000" sheet="1" objects="1" scenarios="1"/>
  <mergeCells count="4">
    <mergeCell ref="A43:D43"/>
    <mergeCell ref="A56:B56"/>
    <mergeCell ref="A39:B39"/>
    <mergeCell ref="A7:B7"/>
  </mergeCells>
  <phoneticPr fontId="1"/>
  <pageMargins left="0.7" right="0.7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競技申込書</vt:lpstr>
      <vt:lpstr>参加料計算</vt:lpstr>
      <vt:lpstr>Jr.CC女子</vt:lpstr>
      <vt:lpstr>Jr.CC男子</vt:lpstr>
      <vt:lpstr>競技申込書!Print_Area</vt:lpstr>
      <vt:lpstr>競技申込書!Print_Titles</vt:lpstr>
      <vt:lpstr>ローラー女子</vt:lpstr>
      <vt:lpstr>ローラー男子</vt:lpstr>
      <vt:lpstr>十日町カップローラースキー大会</vt:lpstr>
      <vt:lpstr>中越地区ジュニアクロスカントリースキー大会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井川 純宏</dc:creator>
  <cp:lastModifiedBy>Tsuyoshi Maruyama</cp:lastModifiedBy>
  <cp:lastPrinted>2026-01-19T05:21:13Z</cp:lastPrinted>
  <dcterms:created xsi:type="dcterms:W3CDTF">1997-01-08T22:48:59Z</dcterms:created>
  <dcterms:modified xsi:type="dcterms:W3CDTF">2026-01-19T05:24:53Z</dcterms:modified>
</cp:coreProperties>
</file>